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事務局\Documents\1985\WEB・広報\HP\HP改修2016.05\提供データ\3 160517\素材\6-01\"/>
    </mc:Choice>
  </mc:AlternateContent>
  <bookViews>
    <workbookView xWindow="10785" yWindow="-150" windowWidth="9735" windowHeight="8220"/>
  </bookViews>
  <sheets>
    <sheet name="診断シートexcel用記入用紙" sheetId="4" r:id="rId1"/>
    <sheet name="計算用" sheetId="5" state="hidden" r:id="rId2"/>
    <sheet name="算出根拠" sheetId="7" r:id="rId3"/>
    <sheet name="バージョン情報" sheetId="6" r:id="rId4"/>
  </sheets>
  <externalReferences>
    <externalReference r:id="rId5"/>
    <externalReference r:id="rId6"/>
  </externalReferences>
  <definedNames>
    <definedName name="_xlnm.Print_Area" localSheetId="0">診断シートexcel用記入用紙!$A$1:$O$113</definedName>
    <definedName name="ガス係数">[1]家計調査元データ!$A$97:$O$162</definedName>
    <definedName name="居住地域">診断シートexcel用記入用紙!$N$2</definedName>
    <definedName name="世帯人数合計">診断シートexcel用記入用紙!$J$4</definedName>
    <definedName name="全国標準値">[2]都市別消費量一覧!#REF!</definedName>
    <definedName name="地域一覧">計算用!$A$14:$A$63</definedName>
    <definedName name="電気一次">[2]都市別消費量一覧!#REF!</definedName>
    <definedName name="電気係数">[1]家計調査元データ!$A$22:$O$87</definedName>
    <definedName name="都市ガス一次">[2]都市別消費量一覧!#REF!</definedName>
    <definedName name="都市一覧">[2]都市別消費量一覧!#REF!</definedName>
    <definedName name="灯油一次">[2]都市別消費量一覧!#REF!</definedName>
    <definedName name="灯油係数">[1]家計調査元データ!$A$247:$O$312</definedName>
  </definedNames>
  <calcPr calcId="152511"/>
</workbook>
</file>

<file path=xl/calcChain.xml><?xml version="1.0" encoding="utf-8"?>
<calcChain xmlns="http://schemas.openxmlformats.org/spreadsheetml/2006/main">
  <c r="J4" i="4" l="1"/>
  <c r="C4" i="5" s="1"/>
  <c r="C2" i="5"/>
  <c r="C3" i="5" s="1"/>
  <c r="O13" i="4"/>
  <c r="O16" i="4"/>
  <c r="A35" i="4" s="1"/>
  <c r="O15" i="4"/>
  <c r="O14" i="4"/>
  <c r="A39" i="4"/>
  <c r="D6" i="5" l="1"/>
  <c r="C27" i="4" s="1"/>
  <c r="H27" i="4" s="1"/>
  <c r="D7" i="5"/>
  <c r="C29" i="4" s="1"/>
  <c r="H29" i="4" s="1"/>
  <c r="G39" i="4" l="1"/>
  <c r="G35" i="4"/>
</calcChain>
</file>

<file path=xl/sharedStrings.xml><?xml version="1.0" encoding="utf-8"?>
<sst xmlns="http://schemas.openxmlformats.org/spreadsheetml/2006/main" count="314" uniqueCount="164">
  <si>
    <t>電気</t>
    <rPh sb="0" eb="2">
      <t>デンキ</t>
    </rPh>
    <phoneticPr fontId="1"/>
  </si>
  <si>
    <t>合計</t>
    <rPh sb="0" eb="2">
      <t>ゴウケイ</t>
    </rPh>
    <phoneticPr fontId="1"/>
  </si>
  <si>
    <t>世帯人数</t>
    <rPh sb="0" eb="2">
      <t>セタイ</t>
    </rPh>
    <rPh sb="2" eb="4">
      <t>ニンズウ</t>
    </rPh>
    <phoneticPr fontId="1"/>
  </si>
  <si>
    <t>換算係数</t>
    <rPh sb="0" eb="2">
      <t>カンサン</t>
    </rPh>
    <rPh sb="2" eb="4">
      <t>ケイスウ</t>
    </rPh>
    <phoneticPr fontId="1"/>
  </si>
  <si>
    <t>家庭での消費エネルギーを減らすには、まず自分たちがどれだけエネルギーを使っているか、</t>
    <rPh sb="0" eb="2">
      <t>カテイ</t>
    </rPh>
    <rPh sb="4" eb="6">
      <t>ショウヒ</t>
    </rPh>
    <rPh sb="12" eb="13">
      <t>ヘ</t>
    </rPh>
    <rPh sb="20" eb="22">
      <t>ジブン</t>
    </rPh>
    <rPh sb="35" eb="36">
      <t>ツカ</t>
    </rPh>
    <phoneticPr fontId="1"/>
  </si>
  <si>
    <t>その使用量は周りの家庭と比べて多いのか、少ないのか知ることから始まります。</t>
    <rPh sb="2" eb="5">
      <t>シヨウリョウ</t>
    </rPh>
    <rPh sb="6" eb="7">
      <t>マワ</t>
    </rPh>
    <rPh sb="9" eb="11">
      <t>カテイ</t>
    </rPh>
    <rPh sb="12" eb="13">
      <t>クラ</t>
    </rPh>
    <rPh sb="15" eb="16">
      <t>オオ</t>
    </rPh>
    <rPh sb="20" eb="21">
      <t>スク</t>
    </rPh>
    <rPh sb="25" eb="26">
      <t>シ</t>
    </rPh>
    <rPh sb="31" eb="32">
      <t>ハジ</t>
    </rPh>
    <phoneticPr fontId="1"/>
  </si>
  <si>
    <t>月</t>
  </si>
  <si>
    <t>月</t>
    <rPh sb="0" eb="1">
      <t>ガツ</t>
    </rPh>
    <phoneticPr fontId="1"/>
  </si>
  <si>
    <t>灯油</t>
    <rPh sb="0" eb="2">
      <t>トウユ</t>
    </rPh>
    <phoneticPr fontId="1"/>
  </si>
  <si>
    <t>kWh</t>
    <phoneticPr fontId="1"/>
  </si>
  <si>
    <t>㎥</t>
    <phoneticPr fontId="1"/>
  </si>
  <si>
    <t>ℓ</t>
    <phoneticPr fontId="1"/>
  </si>
  <si>
    <t>・何月からスタートしてもOK</t>
    <rPh sb="1" eb="3">
      <t>ナンガツ</t>
    </rPh>
    <phoneticPr fontId="1"/>
  </si>
  <si>
    <t>・過去の請求書・領収書が見つからなければ供給会社に問い合わせてみましょう</t>
    <rPh sb="1" eb="3">
      <t>カコ</t>
    </rPh>
    <rPh sb="4" eb="7">
      <t>セイキュウショ</t>
    </rPh>
    <rPh sb="8" eb="11">
      <t>リョウシュウショ</t>
    </rPh>
    <rPh sb="12" eb="13">
      <t>ミ</t>
    </rPh>
    <rPh sb="20" eb="22">
      <t>キョウキュウ</t>
    </rPh>
    <rPh sb="22" eb="24">
      <t>ガイシャ</t>
    </rPh>
    <rPh sb="25" eb="26">
      <t>ト</t>
    </rPh>
    <rPh sb="27" eb="28">
      <t>ア</t>
    </rPh>
    <phoneticPr fontId="1"/>
  </si>
  <si>
    <t>　関西電力管内では「 電気ご使用量のお知らせ照会サービス　ぱぴeみる電」というサービスが用意されています。</t>
    <rPh sb="1" eb="3">
      <t>カンサイ</t>
    </rPh>
    <rPh sb="3" eb="5">
      <t>デンリョク</t>
    </rPh>
    <rPh sb="5" eb="7">
      <t>カンナイ</t>
    </rPh>
    <rPh sb="44" eb="46">
      <t>ヨウイ</t>
    </rPh>
    <phoneticPr fontId="1"/>
  </si>
  <si>
    <t>2.目標値を表から拾う</t>
    <rPh sb="2" eb="5">
      <t>モクヒョウチ</t>
    </rPh>
    <rPh sb="6" eb="7">
      <t>ヒョウ</t>
    </rPh>
    <rPh sb="9" eb="10">
      <t>ヒロ</t>
    </rPh>
    <phoneticPr fontId="1"/>
  </si>
  <si>
    <t>全国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</si>
  <si>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</si>
  <si>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</si>
  <si>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</si>
  <si>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</si>
  <si>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</si>
  <si>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</si>
  <si>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</si>
  <si>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</si>
  <si>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</si>
  <si>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合計（MJ）</t>
  </si>
  <si>
    <t>1人</t>
  </si>
  <si>
    <t>2人</t>
  </si>
  <si>
    <t>3人</t>
  </si>
  <si>
    <t>4人</t>
  </si>
  <si>
    <t>5人</t>
  </si>
  <si>
    <t>6人以上</t>
  </si>
  <si>
    <t>電力（kWh）</t>
  </si>
  <si>
    <t>前橋</t>
  </si>
  <si>
    <t>さいたま</t>
  </si>
  <si>
    <t>千葉</t>
  </si>
  <si>
    <t>東京</t>
  </si>
  <si>
    <t>横浜</t>
  </si>
  <si>
    <t>川崎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</si>
  <si>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</si>
  <si>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</si>
  <si>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</si>
  <si>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</si>
  <si>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</si>
  <si>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</si>
  <si>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</si>
  <si>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</si>
  <si>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</si>
  <si>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</si>
  <si>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</si>
  <si>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</si>
  <si>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</si>
  <si>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</si>
  <si>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</si>
  <si>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</si>
  <si>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</si>
  <si>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</si>
  <si>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</si>
  <si>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</si>
  <si>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</si>
  <si>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</si>
  <si>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</si>
  <si>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</si>
  <si>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</si>
  <si>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北九州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</si>
  <si>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</si>
  <si>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</si>
  <si>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</si>
  <si>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</si>
  <si>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</si>
  <si>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</si>
  <si>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</si>
  <si>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</si>
  <si>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電力</t>
    <rPh sb="0" eb="2">
      <t>デンリョク</t>
    </rPh>
    <phoneticPr fontId="1"/>
  </si>
  <si>
    <t>以下の手順に沿って我が家の省エネ度を診断してみましょう！電力・合計共に地域平均の半分を下回ったら『1985家族』認定です！</t>
    <rPh sb="0" eb="2">
      <t>イカ</t>
    </rPh>
    <rPh sb="3" eb="5">
      <t>テジュン</t>
    </rPh>
    <rPh sb="6" eb="7">
      <t>ソ</t>
    </rPh>
    <rPh sb="9" eb="10">
      <t>ワ</t>
    </rPh>
    <rPh sb="11" eb="12">
      <t>ヤ</t>
    </rPh>
    <rPh sb="13" eb="14">
      <t>ショウ</t>
    </rPh>
    <rPh sb="16" eb="17">
      <t>ド</t>
    </rPh>
    <rPh sb="18" eb="20">
      <t>シンダン</t>
    </rPh>
    <rPh sb="28" eb="30">
      <t>デンリョク</t>
    </rPh>
    <rPh sb="31" eb="33">
      <t>ゴウケイ</t>
    </rPh>
    <rPh sb="33" eb="34">
      <t>トモ</t>
    </rPh>
    <rPh sb="35" eb="37">
      <t>チイキ</t>
    </rPh>
    <rPh sb="37" eb="39">
      <t>ヘイキン</t>
    </rPh>
    <rPh sb="40" eb="42">
      <t>ハンブン</t>
    </rPh>
    <rPh sb="43" eb="45">
      <t>シタマワ</t>
    </rPh>
    <rPh sb="53" eb="55">
      <t>カゾク</t>
    </rPh>
    <rPh sb="56" eb="58">
      <t>ニンテイ</t>
    </rPh>
    <phoneticPr fontId="1"/>
  </si>
  <si>
    <t>MJ</t>
    <phoneticPr fontId="1"/>
  </si>
  <si>
    <t>自分の住んでいる地域の平均</t>
    <rPh sb="0" eb="2">
      <t>ジブン</t>
    </rPh>
    <rPh sb="3" eb="4">
      <t>ス</t>
    </rPh>
    <rPh sb="8" eb="10">
      <t>チイキ</t>
    </rPh>
    <rPh sb="11" eb="13">
      <t>ヘイキン</t>
    </rPh>
    <phoneticPr fontId="1"/>
  </si>
  <si>
    <t>例えばさいたま市在住
４人家族なら・・・</t>
    <rPh sb="0" eb="1">
      <t>タト</t>
    </rPh>
    <rPh sb="7" eb="8">
      <t>シ</t>
    </rPh>
    <rPh sb="8" eb="10">
      <t>ザイジュウ</t>
    </rPh>
    <phoneticPr fontId="1"/>
  </si>
  <si>
    <t>合計の平均は97294
電力のの平均は6132.5</t>
    <rPh sb="0" eb="2">
      <t>ゴウケイ</t>
    </rPh>
    <rPh sb="3" eb="5">
      <t>ヘイキン</t>
    </rPh>
    <phoneticPr fontId="1"/>
  </si>
  <si>
    <t>となります。</t>
    <phoneticPr fontId="1"/>
  </si>
  <si>
    <t>平均の</t>
    <rPh sb="0" eb="2">
      <t>ヘイキン</t>
    </rPh>
    <phoneticPr fontId="1"/>
  </si>
  <si>
    <t>都市
ガス</t>
    <rPh sb="0" eb="2">
      <t>トシ</t>
    </rPh>
    <phoneticPr fontId="1"/>
  </si>
  <si>
    <t>LP
ガス</t>
    <phoneticPr fontId="1"/>
  </si>
  <si>
    <t>消費電力の達成率は</t>
    <rPh sb="0" eb="2">
      <t>ショウヒ</t>
    </rPh>
    <rPh sb="2" eb="4">
      <t>デンリョク</t>
    </rPh>
    <rPh sb="5" eb="8">
      <t>タッセイリツ</t>
    </rPh>
    <phoneticPr fontId="1"/>
  </si>
  <si>
    <t>1.過去１年間の電気・ガス・灯油の消費量を調べる</t>
    <rPh sb="2" eb="4">
      <t>カコ</t>
    </rPh>
    <rPh sb="5" eb="7">
      <t>ネンカン</t>
    </rPh>
    <rPh sb="8" eb="10">
      <t>デンキ</t>
    </rPh>
    <rPh sb="14" eb="16">
      <t>トウユ</t>
    </rPh>
    <rPh sb="17" eb="20">
      <t>ショウヒリョウ</t>
    </rPh>
    <rPh sb="21" eb="22">
      <t>シラ</t>
    </rPh>
    <phoneticPr fontId="1"/>
  </si>
  <si>
    <t>消費エネルギー合計の達成率は</t>
    <rPh sb="0" eb="2">
      <t>ショウヒ</t>
    </rPh>
    <rPh sb="7" eb="9">
      <t>ゴウケイ</t>
    </rPh>
    <rPh sb="10" eb="13">
      <t>タッセイリツ</t>
    </rPh>
    <phoneticPr fontId="1"/>
  </si>
  <si>
    <r>
      <t xml:space="preserve">kWh  </t>
    </r>
    <r>
      <rPr>
        <b/>
        <sz val="16"/>
        <color rgb="FFEA5324"/>
        <rFont val="HG丸ｺﾞｼｯｸM-PRO"/>
        <family val="3"/>
        <charset val="128"/>
      </rPr>
      <t xml:space="preserve">÷２ </t>
    </r>
    <r>
      <rPr>
        <sz val="11"/>
        <color theme="6" tint="-0.499984740745262"/>
        <rFont val="HG丸ｺﾞｼｯｸM-PRO"/>
        <family val="3"/>
        <charset val="128"/>
      </rPr>
      <t>＝</t>
    </r>
    <phoneticPr fontId="1"/>
  </si>
  <si>
    <r>
      <t xml:space="preserve">MJ  </t>
    </r>
    <r>
      <rPr>
        <b/>
        <sz val="16"/>
        <color rgb="FFEA5324"/>
        <rFont val="HG丸ｺﾞｼｯｸM-PRO"/>
        <family val="3"/>
        <charset val="128"/>
      </rPr>
      <t xml:space="preserve">÷２ </t>
    </r>
    <r>
      <rPr>
        <sz val="11"/>
        <color theme="6" tint="-0.499984740745262"/>
        <rFont val="HG丸ｺﾞｼｯｸM-PRO"/>
        <family val="3"/>
        <charset val="128"/>
      </rPr>
      <t>＝</t>
    </r>
    <phoneticPr fontId="1"/>
  </si>
  <si>
    <r>
      <t xml:space="preserve">
ぜひＨＰでどんな取組み(1985アクション)をしたか教えてください！
</t>
    </r>
    <r>
      <rPr>
        <sz val="7"/>
        <color theme="8" tint="-0.249977111117893"/>
        <rFont val="HG丸ｺﾞｼｯｸM-PRO"/>
        <family val="3"/>
        <charset val="128"/>
      </rPr>
      <t>↑HPクリック↑</t>
    </r>
    <r>
      <rPr>
        <sz val="7"/>
        <color theme="1" tint="0.34998626667073579"/>
        <rFont val="HG丸ｺﾞｼｯｸM-PRO"/>
        <family val="3"/>
        <charset val="128"/>
      </rPr>
      <t xml:space="preserve">
またこの診断の詳しい方法などもこちらをご参照
ください。
</t>
    </r>
    <rPh sb="9" eb="11">
      <t>トリク</t>
    </rPh>
    <rPh sb="27" eb="28">
      <t>オシ</t>
    </rPh>
    <rPh sb="55" eb="57">
      <t>シンダン</t>
    </rPh>
    <rPh sb="58" eb="59">
      <t>クワ</t>
    </rPh>
    <rPh sb="61" eb="63">
      <t>ホウホウ</t>
    </rPh>
    <rPh sb="71" eb="73">
      <t>サンショウ</t>
    </rPh>
    <phoneticPr fontId="1"/>
  </si>
  <si>
    <t>▲電気・ガス・灯油の年間使用量に
　換算係数を掛けた数値の合計です。</t>
    <rPh sb="1" eb="3">
      <t>デンキ</t>
    </rPh>
    <rPh sb="7" eb="9">
      <t>トウユ</t>
    </rPh>
    <rPh sb="10" eb="12">
      <t>ネンカン</t>
    </rPh>
    <rPh sb="12" eb="15">
      <t>シヨウリョウ</t>
    </rPh>
    <rPh sb="18" eb="20">
      <t>カンサン</t>
    </rPh>
    <rPh sb="20" eb="22">
      <t>ケイスウ</t>
    </rPh>
    <rPh sb="23" eb="24">
      <t>カ</t>
    </rPh>
    <rPh sb="26" eb="28">
      <t>スウチ</t>
    </rPh>
    <rPh sb="29" eb="31">
      <t>ゴウケイ</t>
    </rPh>
    <phoneticPr fontId="1"/>
  </si>
  <si>
    <r>
      <t>お疲れ様でした！</t>
    </r>
    <r>
      <rPr>
        <sz val="11"/>
        <color theme="1" tint="0.34998626667073579"/>
        <rFont val="HG丸ｺﾞｼｯｸM-PRO"/>
        <family val="3"/>
        <charset val="128"/>
      </rPr>
      <t xml:space="preserve">
両方</t>
    </r>
    <r>
      <rPr>
        <sz val="9"/>
        <color theme="1" tint="0.34998626667073579"/>
        <rFont val="HG丸ｺﾞｼｯｸM-PRO"/>
        <family val="3"/>
        <charset val="128"/>
      </rPr>
      <t>が</t>
    </r>
    <r>
      <rPr>
        <sz val="11"/>
        <color rgb="FFEA5324"/>
        <rFont val="HG丸ｺﾞｼｯｸM-PRO"/>
        <family val="3"/>
        <charset val="128"/>
      </rPr>
      <t>50％以下</t>
    </r>
    <r>
      <rPr>
        <sz val="11"/>
        <color theme="1" tint="0.34998626667073579"/>
        <rFont val="HG丸ｺﾞｼｯｸM-PRO"/>
        <family val="3"/>
        <charset val="128"/>
      </rPr>
      <t xml:space="preserve">
</t>
    </r>
    <r>
      <rPr>
        <sz val="9"/>
        <color theme="1" tint="0.34998626667073579"/>
        <rFont val="HG丸ｺﾞｼｯｸM-PRO"/>
        <family val="3"/>
        <charset val="128"/>
      </rPr>
      <t xml:space="preserve">になると
</t>
    </r>
    <r>
      <rPr>
        <b/>
        <sz val="18"/>
        <color theme="1" tint="0.34998626667073579"/>
        <rFont val="HG丸ｺﾞｼｯｸM-PRO"/>
        <family val="3"/>
        <charset val="128"/>
      </rPr>
      <t>1985家族</t>
    </r>
    <r>
      <rPr>
        <b/>
        <sz val="9"/>
        <color theme="1" tint="0.34998626667073579"/>
        <rFont val="HG丸ｺﾞｼｯｸM-PRO"/>
        <family val="3"/>
        <charset val="128"/>
      </rPr>
      <t xml:space="preserve">
</t>
    </r>
    <r>
      <rPr>
        <sz val="9"/>
        <color theme="1" tint="0.34998626667073579"/>
        <rFont val="HG丸ｺﾞｼｯｸM-PRO"/>
        <family val="3"/>
        <charset val="128"/>
      </rPr>
      <t>に認定されます！</t>
    </r>
    <rPh sb="1" eb="2">
      <t>ツカ</t>
    </rPh>
    <rPh sb="3" eb="4">
      <t>サマ</t>
    </rPh>
    <rPh sb="10" eb="12">
      <t>リョウホウ</t>
    </rPh>
    <rPh sb="16" eb="18">
      <t>イカ</t>
    </rPh>
    <rPh sb="29" eb="31">
      <t>カゾク</t>
    </rPh>
    <rPh sb="34" eb="36">
      <t>ニンテイ</t>
    </rPh>
    <phoneticPr fontId="1"/>
  </si>
  <si>
    <t>わが家の目標値</t>
    <phoneticPr fontId="1"/>
  </si>
  <si>
    <t>3.わが家の目標達成率は・・・</t>
    <phoneticPr fontId="1"/>
  </si>
  <si>
    <t>わが家の消費エネルギー合計は</t>
    <phoneticPr fontId="1"/>
  </si>
  <si>
    <t>わが家の消費電力は</t>
    <phoneticPr fontId="1"/>
  </si>
  <si>
    <t xml:space="preserve"> わが家の</t>
    <phoneticPr fontId="1"/>
  </si>
  <si>
    <t xml:space="preserve"> 省エネ度 診断シート</t>
    <rPh sb="4" eb="5">
      <t>ド</t>
    </rPh>
    <phoneticPr fontId="1"/>
  </si>
  <si>
    <t>年</t>
    <rPh sb="0" eb="1">
      <t>ネン</t>
    </rPh>
    <phoneticPr fontId="1"/>
  </si>
  <si>
    <t>　大人</t>
    <rPh sb="1" eb="3">
      <t>オトナ</t>
    </rPh>
    <phoneticPr fontId="1"/>
  </si>
  <si>
    <t>子供</t>
    <rPh sb="0" eb="2">
      <t>コドモ</t>
    </rPh>
    <phoneticPr fontId="1"/>
  </si>
  <si>
    <t>取材</t>
    <rPh sb="0" eb="2">
      <t>シュザイ</t>
    </rPh>
    <phoneticPr fontId="1"/>
  </si>
  <si>
    <t>居住地域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</si>
  <si>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</si>
  <si>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</si>
  <si>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世帯人数</t>
    <phoneticPr fontId="1"/>
  </si>
  <si>
    <t>お名前</t>
    <phoneticPr fontId="1"/>
  </si>
  <si>
    <t>　合計</t>
    <rPh sb="1" eb="3">
      <t>ゴウケイ</t>
    </rPh>
    <phoneticPr fontId="1"/>
  </si>
  <si>
    <t>表１の自分の住んでいる場所、家族人数から目標値（地域の平均の半分が目標）を導き出します。(エクセルでは自動計算されます）</t>
    <rPh sb="0" eb="1">
      <t>ヒョウ</t>
    </rPh>
    <rPh sb="3" eb="5">
      <t>ジブン</t>
    </rPh>
    <rPh sb="6" eb="7">
      <t>ス</t>
    </rPh>
    <rPh sb="11" eb="13">
      <t>バショ</t>
    </rPh>
    <rPh sb="14" eb="16">
      <t>カゾク</t>
    </rPh>
    <rPh sb="16" eb="18">
      <t>ニンズウ</t>
    </rPh>
    <rPh sb="20" eb="23">
      <t>モクヒョウチ</t>
    </rPh>
    <rPh sb="24" eb="26">
      <t>チイキ</t>
    </rPh>
    <rPh sb="27" eb="29">
      <t>ヘイキン</t>
    </rPh>
    <rPh sb="30" eb="32">
      <t>ハンブン</t>
    </rPh>
    <rPh sb="33" eb="35">
      <t>モクヒョウ</t>
    </rPh>
    <rPh sb="37" eb="38">
      <t>ミチビ</t>
    </rPh>
    <rPh sb="39" eb="40">
      <t>ダ</t>
    </rPh>
    <rPh sb="51" eb="53">
      <t>ジドウ</t>
    </rPh>
    <rPh sb="53" eb="55">
      <t>ケイサン</t>
    </rPh>
    <phoneticPr fontId="1"/>
  </si>
  <si>
    <t>記入日</t>
    <rPh sb="0" eb="2">
      <t>キニュウ</t>
    </rPh>
    <rPh sb="2" eb="3">
      <t>ビ</t>
    </rPh>
    <phoneticPr fontId="1"/>
  </si>
  <si>
    <r>
      <t>▲ここに表から拾った数値を入力</t>
    </r>
    <r>
      <rPr>
        <sz val="6"/>
        <color rgb="FFEA5324"/>
        <rFont val="HG丸ｺﾞｼｯｸM-PRO"/>
        <family val="3"/>
        <charset val="128"/>
      </rPr>
      <t>(エクセルでは自動計算されます）</t>
    </r>
    <rPh sb="4" eb="5">
      <t>ヒョウ</t>
    </rPh>
    <rPh sb="7" eb="8">
      <t>ヒロ</t>
    </rPh>
    <rPh sb="10" eb="12">
      <t>スウチ</t>
    </rPh>
    <rPh sb="13" eb="15">
      <t>ニュウリョク</t>
    </rPh>
    <phoneticPr fontId="1"/>
  </si>
  <si>
    <t>No.</t>
    <phoneticPr fontId="1"/>
  </si>
  <si>
    <t>居住地域</t>
    <rPh sb="0" eb="2">
      <t>キョジュウ</t>
    </rPh>
    <rPh sb="2" eb="4">
      <t>チイキ</t>
    </rPh>
    <phoneticPr fontId="1"/>
  </si>
  <si>
    <t>地域No.</t>
    <rPh sb="0" eb="2">
      <t>チイキ</t>
    </rPh>
    <phoneticPr fontId="1"/>
  </si>
  <si>
    <t>選択地域の電力平均</t>
    <rPh sb="0" eb="2">
      <t>センタク</t>
    </rPh>
    <rPh sb="2" eb="4">
      <t>チイキ</t>
    </rPh>
    <rPh sb="5" eb="7">
      <t>デンリョク</t>
    </rPh>
    <rPh sb="7" eb="9">
      <t>ヘイキン</t>
    </rPh>
    <phoneticPr fontId="1"/>
  </si>
  <si>
    <t>選択地域の合計値平均</t>
    <rPh sb="0" eb="2">
      <t>センタク</t>
    </rPh>
    <rPh sb="2" eb="4">
      <t>チイキ</t>
    </rPh>
    <rPh sb="5" eb="8">
      <t>ゴウケイチ</t>
    </rPh>
    <rPh sb="8" eb="10">
      <t>ヘイキン</t>
    </rPh>
    <phoneticPr fontId="1"/>
  </si>
  <si>
    <t>住居形態</t>
    <rPh sb="0" eb="2">
      <t>ジュウキョ</t>
    </rPh>
    <rPh sb="2" eb="4">
      <t>ケイタイ</t>
    </rPh>
    <phoneticPr fontId="1"/>
  </si>
  <si>
    <t>住居形態</t>
    <rPh sb="0" eb="2">
      <t>ジュウキョ</t>
    </rPh>
    <rPh sb="2" eb="4">
      <t>ケイタイ</t>
    </rPh>
    <phoneticPr fontId="1"/>
  </si>
  <si>
    <t>戸建</t>
    <rPh sb="0" eb="2">
      <t>コダテ</t>
    </rPh>
    <phoneticPr fontId="1"/>
  </si>
  <si>
    <t>マンション</t>
    <phoneticPr fontId="1"/>
  </si>
  <si>
    <t>アパート</t>
    <phoneticPr fontId="1"/>
  </si>
  <si>
    <t>その他</t>
    <rPh sb="2" eb="3">
      <t>タ</t>
    </rPh>
    <phoneticPr fontId="1"/>
  </si>
  <si>
    <t>　例えば東京電力管内なら「でんき家計簿」に申し込むと過去の使用量がインターネット上で確認できるようになります。</t>
    <rPh sb="1" eb="2">
      <t>タト</t>
    </rPh>
    <rPh sb="4" eb="6">
      <t>トウキョウ</t>
    </rPh>
    <rPh sb="6" eb="8">
      <t>デンリョク</t>
    </rPh>
    <rPh sb="8" eb="10">
      <t>カンナイ</t>
    </rPh>
    <rPh sb="16" eb="19">
      <t>カケイボ</t>
    </rPh>
    <rPh sb="21" eb="22">
      <t>モウ</t>
    </rPh>
    <rPh sb="23" eb="24">
      <t>コ</t>
    </rPh>
    <rPh sb="26" eb="28">
      <t>カコ</t>
    </rPh>
    <rPh sb="29" eb="32">
      <t>シヨウリョウ</t>
    </rPh>
    <rPh sb="40" eb="41">
      <t>ジョウ</t>
    </rPh>
    <rPh sb="42" eb="44">
      <t>カクニン</t>
    </rPh>
    <phoneticPr fontId="1"/>
  </si>
  <si>
    <t>　2012/　　/</t>
    <phoneticPr fontId="1"/>
  </si>
  <si>
    <t>「バージョン情報」シートを追加</t>
    <rPh sb="6" eb="8">
      <t>ジョウホウ</t>
    </rPh>
    <rPh sb="13" eb="15">
      <t>ツイカ</t>
    </rPh>
    <phoneticPr fontId="1"/>
  </si>
  <si>
    <t>『1985地域別基準データ　2012正式版』 エネルギー消費量の算出根拠</t>
    <rPh sb="32" eb="36">
      <t>サンシュツコンキョ</t>
    </rPh>
    <phoneticPr fontId="1"/>
  </si>
  <si>
    <t>本データのエネルギー消費量は、総務省統計局の家計調査より、毎月の光熱費支出を元に算定したものです。</t>
    <rPh sb="0" eb="1">
      <t>ホン</t>
    </rPh>
    <rPh sb="18" eb="21">
      <t>トウケイキョク</t>
    </rPh>
    <phoneticPr fontId="1"/>
  </si>
  <si>
    <t>2006年から2010年までの5年間の平均値をとっています。</t>
  </si>
  <si>
    <t>算定条件</t>
    <rPh sb="0" eb="2">
      <t>サンテイ</t>
    </rPh>
    <rPh sb="2" eb="4">
      <t>サンシュツジョウケン</t>
    </rPh>
    <phoneticPr fontId="1"/>
  </si>
  <si>
    <t>１．電気・ガスについては、家計調査では支払月での値となっていますので、１ヶ月ずらして集計をしています。</t>
    <rPh sb="13" eb="17">
      <t>カケイチョウサ</t>
    </rPh>
    <phoneticPr fontId="1"/>
  </si>
  <si>
    <t>２．都市ガスについては、基本料金を1155円としています。</t>
    <rPh sb="2" eb="4">
      <t>トシ</t>
    </rPh>
    <rPh sb="12" eb="16">
      <t>キホンリョウキン</t>
    </rPh>
    <phoneticPr fontId="49"/>
  </si>
  <si>
    <t>３．都市ガスとLPガスはいずれかの利用です。</t>
    <phoneticPr fontId="49"/>
  </si>
  <si>
    <t>４．一次エネルギー換算係数は以下の値としています。</t>
    <rPh sb="2" eb="4">
      <t>イチジ</t>
    </rPh>
    <rPh sb="9" eb="13">
      <t>カンサンケイスウ</t>
    </rPh>
    <rPh sb="14" eb="16">
      <t>イカ</t>
    </rPh>
    <rPh sb="17" eb="18">
      <t>スウチ</t>
    </rPh>
    <phoneticPr fontId="1"/>
  </si>
  <si>
    <t>電力</t>
    <rPh sb="0" eb="2">
      <t>デンリョク</t>
    </rPh>
    <phoneticPr fontId="49"/>
  </si>
  <si>
    <t>MJ/kWh</t>
    <phoneticPr fontId="49"/>
  </si>
  <si>
    <t>都市ガス</t>
    <rPh sb="0" eb="2">
      <t>トシ</t>
    </rPh>
    <phoneticPr fontId="49"/>
  </si>
  <si>
    <t>MJ/m3</t>
    <phoneticPr fontId="49"/>
  </si>
  <si>
    <t>LPガス</t>
    <phoneticPr fontId="49"/>
  </si>
  <si>
    <t>灯油</t>
    <rPh sb="0" eb="2">
      <t>トウユ</t>
    </rPh>
    <phoneticPr fontId="49"/>
  </si>
  <si>
    <t>MJ/l</t>
    <phoneticPr fontId="49"/>
  </si>
  <si>
    <t>水道</t>
    <rPh sb="0" eb="2">
      <t>スイドウ</t>
    </rPh>
    <phoneticPr fontId="49"/>
  </si>
  <si>
    <t>ガソリン</t>
    <phoneticPr fontId="49"/>
  </si>
  <si>
    <t>ML/l</t>
    <phoneticPr fontId="49"/>
  </si>
  <si>
    <t>本データは、岐阜県立森林文化アカデミー 辻充孝氏の協力により作成しました。</t>
    <rPh sb="0" eb="1">
      <t>ホン</t>
    </rPh>
    <rPh sb="6" eb="10">
      <t>ギフケンリツ</t>
    </rPh>
    <rPh sb="10" eb="14">
      <t>シンリンブンカ</t>
    </rPh>
    <rPh sb="23" eb="24">
      <t>シ</t>
    </rPh>
    <rPh sb="25" eb="27">
      <t>キョウリョク</t>
    </rPh>
    <rPh sb="30" eb="32">
      <t>サクセイ</t>
    </rPh>
    <phoneticPr fontId="1"/>
  </si>
  <si>
    <t>E-mail：jimukyoku@to1985.net</t>
    <phoneticPr fontId="1"/>
  </si>
  <si>
    <t>URL：http://to1985.net/</t>
    <phoneticPr fontId="1"/>
  </si>
  <si>
    <r>
      <t>　　人数別のガス合計から、家計調査の都市ガスと</t>
    </r>
    <r>
      <rPr>
        <sz val="9"/>
        <color theme="1"/>
        <rFont val="HG丸ｺﾞｼｯｸM-PRO"/>
        <family val="3"/>
        <charset val="128"/>
      </rPr>
      <t>LPガスの</t>
    </r>
    <r>
      <rPr>
        <sz val="9"/>
        <rFont val="HG丸ｺﾞｼｯｸM-PRO"/>
        <family val="3"/>
        <charset val="128"/>
      </rPr>
      <t>割合（</t>
    </r>
    <r>
      <rPr>
        <sz val="9"/>
        <color theme="1"/>
        <rFont val="HG丸ｺﾞｼｯｸM-PRO"/>
        <family val="3"/>
        <charset val="128"/>
      </rPr>
      <t>57：43）で一次エネルギー消費量が同じとなるように計算した結果としています。</t>
    </r>
    <rPh sb="2" eb="4">
      <t>ニンズウ</t>
    </rPh>
    <rPh sb="4" eb="5">
      <t>ベツ</t>
    </rPh>
    <rPh sb="8" eb="10">
      <t>ゴウケイ</t>
    </rPh>
    <rPh sb="13" eb="15">
      <t>カケイ</t>
    </rPh>
    <rPh sb="15" eb="17">
      <t>チョウサ</t>
    </rPh>
    <rPh sb="18" eb="20">
      <t>トシ</t>
    </rPh>
    <rPh sb="28" eb="30">
      <t>ワリアイ</t>
    </rPh>
    <rPh sb="38" eb="40">
      <t>イチジ</t>
    </rPh>
    <rPh sb="45" eb="48">
      <t>ショウヒリョウ</t>
    </rPh>
    <rPh sb="49" eb="50">
      <t>オナ</t>
    </rPh>
    <rPh sb="57" eb="59">
      <t>ケイサン</t>
    </rPh>
    <rPh sb="61" eb="63">
      <t>ケッカ</t>
    </rPh>
    <phoneticPr fontId="49"/>
  </si>
  <si>
    <t>「算出根拠」シートを追加</t>
    <rPh sb="1" eb="3">
      <t>サンシュツ</t>
    </rPh>
    <rPh sb="3" eb="5">
      <t>コンキョ</t>
    </rPh>
    <rPh sb="10" eb="12">
      <t>ツイカ</t>
    </rPh>
    <phoneticPr fontId="1"/>
  </si>
  <si>
    <t>【表１】 各都市の平均値　の数値を修正</t>
    <rPh sb="14" eb="16">
      <t>スウチ</t>
    </rPh>
    <rPh sb="17" eb="19">
      <t>シュウセイ</t>
    </rPh>
    <phoneticPr fontId="1"/>
  </si>
  <si>
    <t>バージョン</t>
    <phoneticPr fontId="1"/>
  </si>
  <si>
    <t>配布日</t>
    <rPh sb="0" eb="2">
      <t>ハイフ</t>
    </rPh>
    <rPh sb="2" eb="3">
      <t>ビ</t>
    </rPh>
    <phoneticPr fontId="1"/>
  </si>
  <si>
    <t>1.0</t>
    <phoneticPr fontId="1"/>
  </si>
  <si>
    <t>わが家の省エネ度診断シート　配布開始</t>
    <rPh sb="2" eb="3">
      <t>ヤ</t>
    </rPh>
    <rPh sb="4" eb="5">
      <t>ショウ</t>
    </rPh>
    <rPh sb="7" eb="8">
      <t>ド</t>
    </rPh>
    <rPh sb="8" eb="10">
      <t>シンダン</t>
    </rPh>
    <rPh sb="14" eb="16">
      <t>ハイフ</t>
    </rPh>
    <rPh sb="16" eb="18">
      <t>カイシ</t>
    </rPh>
    <phoneticPr fontId="1"/>
  </si>
  <si>
    <t>1.1</t>
    <phoneticPr fontId="1"/>
  </si>
  <si>
    <t>居住地域と世帯人数の入力で目標値が自動計算されるように変更</t>
    <rPh sb="0" eb="2">
      <t>キョジュウ</t>
    </rPh>
    <rPh sb="2" eb="4">
      <t>チイキ</t>
    </rPh>
    <rPh sb="5" eb="7">
      <t>セタイ</t>
    </rPh>
    <rPh sb="7" eb="9">
      <t>ニンズウ</t>
    </rPh>
    <rPh sb="10" eb="12">
      <t>ニュウリョク</t>
    </rPh>
    <rPh sb="13" eb="16">
      <t>モクヒョウチ</t>
    </rPh>
    <rPh sb="17" eb="19">
      <t>ジドウ</t>
    </rPh>
    <rPh sb="19" eb="21">
      <t>ケイサン</t>
    </rPh>
    <rPh sb="27" eb="29">
      <t>ヘンコウ</t>
    </rPh>
    <phoneticPr fontId="1"/>
  </si>
  <si>
    <t>居住地域・住居形態　プルダウンで選択可能に</t>
    <rPh sb="0" eb="2">
      <t>キョジュウ</t>
    </rPh>
    <rPh sb="2" eb="4">
      <t>チイキ</t>
    </rPh>
    <rPh sb="5" eb="7">
      <t>ジュウキョ</t>
    </rPh>
    <rPh sb="7" eb="9">
      <t>ケイタイ</t>
    </rPh>
    <rPh sb="16" eb="18">
      <t>センタク</t>
    </rPh>
    <rPh sb="18" eb="20">
      <t>カノウ</t>
    </rPh>
    <phoneticPr fontId="1"/>
  </si>
  <si>
    <t>1985家族リストアップ　開始</t>
    <rPh sb="4" eb="6">
      <t>カゾク</t>
    </rPh>
    <rPh sb="13" eb="15">
      <t>カイシ</t>
    </rPh>
    <phoneticPr fontId="1"/>
  </si>
  <si>
    <r>
      <t>都市ガスの換算係数を</t>
    </r>
    <r>
      <rPr>
        <b/>
        <sz val="9"/>
        <color theme="1"/>
        <rFont val="HG丸ｺﾞｼｯｸM-PRO"/>
        <family val="3"/>
        <charset val="128"/>
      </rPr>
      <t>41.9</t>
    </r>
    <r>
      <rPr>
        <sz val="9"/>
        <color theme="1"/>
        <rFont val="HG丸ｺﾞｼｯｸM-PRO"/>
        <family val="3"/>
        <charset val="128"/>
      </rPr>
      <t>から</t>
    </r>
    <r>
      <rPr>
        <b/>
        <sz val="9"/>
        <color theme="1"/>
        <rFont val="HG丸ｺﾞｼｯｸM-PRO"/>
        <family val="3"/>
        <charset val="128"/>
      </rPr>
      <t>46.046</t>
    </r>
    <r>
      <rPr>
        <sz val="9"/>
        <color theme="1"/>
        <rFont val="HG丸ｺﾞｼｯｸM-PRO"/>
        <family val="3"/>
        <charset val="128"/>
      </rPr>
      <t>に修正</t>
    </r>
    <rPh sb="0" eb="2">
      <t>トシ</t>
    </rPh>
    <rPh sb="5" eb="7">
      <t>カンサン</t>
    </rPh>
    <rPh sb="7" eb="9">
      <t>ケイスウ</t>
    </rPh>
    <rPh sb="23" eb="25">
      <t>シュウセイ</t>
    </rPh>
    <phoneticPr fontId="1"/>
  </si>
  <si>
    <t>【表１】 1985地域別基準データ 2012正式版</t>
    <rPh sb="1" eb="2">
      <t>ヒョウ</t>
    </rPh>
    <rPh sb="9" eb="11">
      <t>チイキ</t>
    </rPh>
    <rPh sb="11" eb="12">
      <t>ベツ</t>
    </rPh>
    <rPh sb="12" eb="14">
      <t>キジュン</t>
    </rPh>
    <rPh sb="22" eb="25">
      <t>セイシキバン</t>
    </rPh>
    <phoneticPr fontId="1"/>
  </si>
  <si>
    <t>【表１】の名称を「各都市の平均値」から「 1985地域別基準データ 2012正式版」に変更</t>
    <rPh sb="1" eb="2">
      <t>ヒョウ</t>
    </rPh>
    <rPh sb="5" eb="7">
      <t>メイショウ</t>
    </rPh>
    <rPh sb="43" eb="45">
      <t>ヘンコウ</t>
    </rPh>
    <phoneticPr fontId="1"/>
  </si>
  <si>
    <t>　バージョン情報</t>
    <rPh sb="6" eb="8">
      <t>ジョウホウ</t>
    </rPh>
    <phoneticPr fontId="1"/>
  </si>
  <si>
    <t>一般社団法人　Forward to 1985 energy life</t>
    <rPh sb="0" eb="2">
      <t>イッパン</t>
    </rPh>
    <rPh sb="2" eb="4">
      <t>シャダン</t>
    </rPh>
    <rPh sb="4" eb="6">
      <t>ホウジン</t>
    </rPh>
    <phoneticPr fontId="1"/>
  </si>
  <si>
    <t>〒563-0024 大阪府池田市鉢塚2-5-26 LOFT10 2F</t>
    <rPh sb="10" eb="34">
      <t>オ</t>
    </rPh>
    <phoneticPr fontId="1"/>
  </si>
  <si>
    <t>TEL：072-763-4770 / FAX：072-763-4771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</si>
</sst>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"/>
    <numFmt numFmtId="178" formatCode="#,##0.0_ "/>
    <numFmt numFmtId="179" formatCode="yyyy/m/d;@"/>
  </numFmts>
  <fonts count="5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HG丸ｺﾞｼｯｸM-PRO"/>
      <family val="3"/>
      <charset val="128"/>
    </font>
    <font>
      <sz val="9"/>
      <color theme="1" tint="0.34998626667073579"/>
      <name val="HG丸ｺﾞｼｯｸM-PRO"/>
      <family val="3"/>
      <charset val="128"/>
    </font>
    <font>
      <b/>
      <sz val="18"/>
      <color theme="1" tint="0.249977111117893"/>
      <name val="HG丸ｺﾞｼｯｸM-PRO"/>
      <family val="3"/>
      <charset val="128"/>
    </font>
    <font>
      <sz val="10"/>
      <color theme="1" tint="0.34998626667073579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8"/>
      <color theme="1" tint="0.34998626667073579"/>
      <name val="HG丸ｺﾞｼｯｸM-PRO"/>
      <family val="3"/>
      <charset val="128"/>
    </font>
    <font>
      <sz val="7"/>
      <color theme="1" tint="0.34998626667073579"/>
      <name val="HG丸ｺﾞｼｯｸM-PRO"/>
      <family val="3"/>
      <charset val="128"/>
    </font>
    <font>
      <sz val="11"/>
      <color theme="6" tint="-0.499984740745262"/>
      <name val="HG丸ｺﾞｼｯｸM-PRO"/>
      <family val="3"/>
      <charset val="128"/>
    </font>
    <font>
      <b/>
      <sz val="11"/>
      <color theme="6" tint="-0.499984740745262"/>
      <name val="HG丸ｺﾞｼｯｸM-PRO"/>
      <family val="3"/>
      <charset val="128"/>
    </font>
    <font>
      <sz val="9"/>
      <color theme="6" tint="-0.499984740745262"/>
      <name val="HG丸ｺﾞｼｯｸM-PRO"/>
      <family val="3"/>
      <charset val="128"/>
    </font>
    <font>
      <sz val="7"/>
      <color theme="6" tint="-0.499984740745262"/>
      <name val="HG丸ｺﾞｼｯｸM-PRO"/>
      <family val="3"/>
      <charset val="128"/>
    </font>
    <font>
      <sz val="10"/>
      <color theme="6" tint="-0.499984740745262"/>
      <name val="HG丸ｺﾞｼｯｸM-PRO"/>
      <family val="3"/>
      <charset val="128"/>
    </font>
    <font>
      <b/>
      <sz val="10"/>
      <color theme="6" tint="-0.499984740745262"/>
      <name val="HG丸ｺﾞｼｯｸM-PRO"/>
      <family val="3"/>
      <charset val="128"/>
    </font>
    <font>
      <b/>
      <sz val="8"/>
      <color theme="6" tint="-0.499984740745262"/>
      <name val="HG丸ｺﾞｼｯｸM-PRO"/>
      <family val="3"/>
      <charset val="128"/>
    </font>
    <font>
      <sz val="10"/>
      <color theme="6" tint="-0.499984740745262"/>
      <name val="ＭＳ Ｐゴシック"/>
      <family val="3"/>
      <charset val="128"/>
      <scheme val="minor"/>
    </font>
    <font>
      <sz val="11"/>
      <color theme="6" tint="-0.499984740745262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0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b/>
      <sz val="11"/>
      <color theme="1" tint="0.34998626667073579"/>
      <name val="HG丸ｺﾞｼｯｸM-PRO"/>
      <family val="3"/>
      <charset val="128"/>
    </font>
    <font>
      <sz val="8"/>
      <color rgb="FFEA5324"/>
      <name val="HG丸ｺﾞｼｯｸM-PRO"/>
      <family val="3"/>
      <charset val="128"/>
    </font>
    <font>
      <sz val="11"/>
      <color theme="1" tint="0.249977111117893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9"/>
      <color theme="1" tint="0.34998626667073579"/>
      <name val="HG丸ｺﾞｼｯｸM-PRO"/>
      <family val="3"/>
      <charset val="128"/>
    </font>
    <font>
      <b/>
      <sz val="18"/>
      <color theme="1" tint="0.34998626667073579"/>
      <name val="HG丸ｺﾞｼｯｸM-PRO"/>
      <family val="3"/>
      <charset val="128"/>
    </font>
    <font>
      <sz val="7"/>
      <color theme="8" tint="-0.249977111117893"/>
      <name val="HG丸ｺﾞｼｯｸM-PRO"/>
      <family val="3"/>
      <charset val="128"/>
    </font>
    <font>
      <b/>
      <sz val="16"/>
      <color rgb="FFEA5324"/>
      <name val="HG丸ｺﾞｼｯｸM-PRO"/>
      <family val="3"/>
      <charset val="128"/>
    </font>
    <font>
      <b/>
      <sz val="12"/>
      <color theme="6" tint="-0.499984740745262"/>
      <name val="ＭＳ Ｐゴシック"/>
      <family val="3"/>
      <charset val="128"/>
      <scheme val="minor"/>
    </font>
    <font>
      <sz val="11"/>
      <color rgb="FFEA5324"/>
      <name val="HG丸ｺﾞｼｯｸM-PRO"/>
      <family val="3"/>
      <charset val="128"/>
    </font>
    <font>
      <sz val="6"/>
      <color theme="0" tint="-0.499984740745262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9"/>
      <color theme="6" tint="-0.249977111117893"/>
      <name val="HG丸ｺﾞｼｯｸM-PRO"/>
      <family val="3"/>
      <charset val="128"/>
    </font>
    <font>
      <b/>
      <sz val="18"/>
      <color theme="1" tint="0.14999847407452621"/>
      <name val="HG丸ｺﾞｼｯｸM-PRO"/>
      <family val="3"/>
      <charset val="128"/>
    </font>
    <font>
      <b/>
      <sz val="18"/>
      <color rgb="FFEA5324"/>
      <name val="HG丸ｺﾞｼｯｸM-PRO"/>
      <family val="3"/>
      <charset val="128"/>
    </font>
    <font>
      <sz val="6"/>
      <color rgb="FFEA5324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55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9"/>
      <color theme="4" tint="0.3999755851924192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9CB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5324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24994659260841701"/>
      </left>
      <right style="hair">
        <color theme="6" tint="-0.24994659260841701"/>
      </right>
      <top style="medium">
        <color theme="6" tint="-0.499984740745262"/>
      </top>
      <bottom style="thin">
        <color theme="6" tint="-0.499984740745262"/>
      </bottom>
      <diagonal/>
    </border>
    <border>
      <left style="hair">
        <color theme="6" tint="-0.24994659260841701"/>
      </left>
      <right style="hair">
        <color theme="6" tint="-0.24994659260841701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24994659260841701"/>
      </left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 style="hair">
        <color theme="6" tint="-0.24994659260841701"/>
      </right>
      <top style="thin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hair">
        <color theme="6" tint="-0.24994659260841701"/>
      </right>
      <top style="medium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hair">
        <color theme="6" tint="-0.24994659260841701"/>
      </right>
      <top style="medium">
        <color theme="6" tint="-0.499984740745262"/>
      </top>
      <bottom style="thin">
        <color theme="6" tint="-0.499984740745262"/>
      </bottom>
      <diagonal/>
    </border>
    <border>
      <left style="hair">
        <color theme="6" tint="-0.24994659260841701"/>
      </left>
      <right style="hair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24994659260841701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24994659260841701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 style="hair">
        <color theme="6" tint="-0.499984740745262"/>
      </right>
      <top/>
      <bottom/>
      <diagonal/>
    </border>
    <border>
      <left style="hair">
        <color theme="6" tint="-0.499984740745262"/>
      </left>
      <right style="hair">
        <color theme="6" tint="-0.24994659260841701"/>
      </right>
      <top style="thin">
        <color theme="6" tint="-0.499984740745262"/>
      </top>
      <bottom style="medium">
        <color theme="6" tint="-0.499984740745262"/>
      </bottom>
      <diagonal/>
    </border>
    <border>
      <left style="hair">
        <color theme="6" tint="-0.24994659260841701"/>
      </left>
      <right style="hair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dashed">
        <color theme="6" tint="-0.24994659260841701"/>
      </left>
      <right/>
      <top style="dashed">
        <color theme="6" tint="-0.24994659260841701"/>
      </top>
      <bottom/>
      <diagonal/>
    </border>
    <border>
      <left/>
      <right/>
      <top style="dashed">
        <color theme="6" tint="-0.24994659260841701"/>
      </top>
      <bottom/>
      <diagonal/>
    </border>
    <border>
      <left/>
      <right style="dashed">
        <color theme="6" tint="-0.24994659260841701"/>
      </right>
      <top style="dashed">
        <color theme="6" tint="-0.24994659260841701"/>
      </top>
      <bottom/>
      <diagonal/>
    </border>
    <border>
      <left style="dashed">
        <color theme="6" tint="-0.24994659260841701"/>
      </left>
      <right/>
      <top/>
      <bottom/>
      <diagonal/>
    </border>
    <border>
      <left/>
      <right style="dashed">
        <color theme="6" tint="-0.24994659260841701"/>
      </right>
      <top/>
      <bottom/>
      <diagonal/>
    </border>
    <border>
      <left style="dashed">
        <color theme="6" tint="-0.24994659260841701"/>
      </left>
      <right/>
      <top/>
      <bottom style="dashed">
        <color theme="6" tint="-0.24994659260841701"/>
      </bottom>
      <diagonal/>
    </border>
    <border>
      <left/>
      <right/>
      <top/>
      <bottom style="dashed">
        <color theme="6" tint="-0.24994659260841701"/>
      </bottom>
      <diagonal/>
    </border>
    <border>
      <left/>
      <right style="dashed">
        <color theme="6" tint="-0.24994659260841701"/>
      </right>
      <top/>
      <bottom style="dashed">
        <color theme="6" tint="-0.24994659260841701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dotted">
        <color theme="6" tint="-0.24994659260841701"/>
      </bottom>
      <diagonal/>
    </border>
    <border>
      <left/>
      <right/>
      <top style="dotted">
        <color theme="6" tint="-0.24994659260841701"/>
      </top>
      <bottom style="dotted">
        <color theme="6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-0.499984740745262"/>
      </left>
      <right style="thin">
        <color auto="1"/>
      </right>
      <top style="thin">
        <color theme="6" tint="-0.499984740745262"/>
      </top>
      <bottom style="thin">
        <color auto="1"/>
      </bottom>
      <diagonal/>
    </border>
    <border>
      <left style="thin">
        <color theme="6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6" tint="-0.499984740745262"/>
      </right>
      <top style="thin">
        <color auto="1"/>
      </top>
      <bottom style="thin">
        <color auto="1"/>
      </bottom>
      <diagonal/>
    </border>
    <border>
      <left style="thin">
        <color theme="6" tint="-0.499984740745262"/>
      </left>
      <right style="thin">
        <color auto="1"/>
      </right>
      <top style="thin">
        <color auto="1"/>
      </top>
      <bottom style="thin">
        <color theme="6" tint="-0.499984740745262"/>
      </bottom>
      <diagonal/>
    </border>
    <border>
      <left style="thin">
        <color auto="1"/>
      </left>
      <right style="thin">
        <color theme="6" tint="-0.499984740745262"/>
      </right>
      <top style="thin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6" tint="-0.499984740745262"/>
      </right>
      <top/>
      <bottom style="thin">
        <color auto="1"/>
      </bottom>
      <diagonal/>
    </border>
    <border>
      <left style="thin">
        <color theme="6" tint="-0.499984740745262"/>
      </left>
      <right style="thin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auto="1"/>
      </bottom>
      <diagonal/>
    </border>
    <border>
      <left/>
      <right/>
      <top style="dotted">
        <color theme="6" tint="-0.24994659260841701"/>
      </top>
      <bottom/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0" fillId="0" borderId="0" xfId="0" applyFont="1">
      <alignment vertical="center"/>
    </xf>
    <xf numFmtId="0" fontId="10" fillId="0" borderId="0" xfId="0" applyFont="1" applyAlignment="1">
      <alignment vertical="top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26" fillId="0" borderId="0" xfId="0" applyFont="1">
      <alignment vertical="center"/>
    </xf>
    <xf numFmtId="0" fontId="23" fillId="4" borderId="0" xfId="0" applyFont="1" applyFill="1" applyBorder="1" applyAlignment="1">
      <alignment vertical="center" shrinkToFit="1"/>
    </xf>
    <xf numFmtId="0" fontId="23" fillId="4" borderId="0" xfId="0" applyFont="1" applyFill="1" applyBorder="1">
      <alignment vertical="center"/>
    </xf>
    <xf numFmtId="0" fontId="33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4" borderId="1" xfId="0" applyFont="1" applyFill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176" fontId="28" fillId="0" borderId="0" xfId="0" applyNumberFormat="1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7" borderId="0" xfId="0" applyFont="1" applyFill="1">
      <alignment vertical="center"/>
    </xf>
    <xf numFmtId="0" fontId="10" fillId="7" borderId="0" xfId="0" applyFont="1" applyFill="1" applyAlignment="1">
      <alignment vertical="top"/>
    </xf>
    <xf numFmtId="0" fontId="9" fillId="2" borderId="0" xfId="0" applyFont="1" applyFill="1" applyAlignment="1">
      <alignment horizontal="left" vertical="center" shrinkToFit="1"/>
    </xf>
    <xf numFmtId="0" fontId="5" fillId="0" borderId="0" xfId="0" applyFont="1" applyFill="1">
      <alignment vertical="center"/>
    </xf>
    <xf numFmtId="0" fontId="5" fillId="0" borderId="0" xfId="0" applyFont="1" applyAlignment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8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8" xfId="0" applyFill="1" applyBorder="1">
      <alignment vertical="center"/>
    </xf>
    <xf numFmtId="0" fontId="3" fillId="4" borderId="53" xfId="0" applyFont="1" applyFill="1" applyBorder="1">
      <alignment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>
      <alignment vertical="center"/>
    </xf>
    <xf numFmtId="0" fontId="3" fillId="4" borderId="56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3" fillId="4" borderId="57" xfId="0" applyFont="1" applyFill="1" applyBorder="1">
      <alignment vertical="center"/>
    </xf>
    <xf numFmtId="0" fontId="3" fillId="4" borderId="58" xfId="0" applyFont="1" applyFill="1" applyBorder="1" applyAlignment="1">
      <alignment horizontal="center" vertical="center"/>
    </xf>
    <xf numFmtId="0" fontId="0" fillId="4" borderId="59" xfId="0" applyFill="1" applyBorder="1">
      <alignment vertical="center"/>
    </xf>
    <xf numFmtId="0" fontId="0" fillId="4" borderId="60" xfId="0" applyFill="1" applyBorder="1">
      <alignment vertical="center"/>
    </xf>
    <xf numFmtId="0" fontId="0" fillId="4" borderId="52" xfId="0" applyFill="1" applyBorder="1">
      <alignment vertical="center"/>
    </xf>
    <xf numFmtId="0" fontId="0" fillId="0" borderId="51" xfId="0" applyBorder="1" applyAlignment="1">
      <alignment horizontal="center" vertical="center"/>
    </xf>
    <xf numFmtId="0" fontId="38" fillId="0" borderId="50" xfId="0" applyFont="1" applyBorder="1" applyAlignment="1" applyProtection="1">
      <alignment horizontal="right"/>
      <protection locked="0"/>
    </xf>
    <xf numFmtId="0" fontId="4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/>
    <xf numFmtId="0" fontId="39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37" fillId="0" borderId="0" xfId="0" applyFont="1" applyFill="1" applyProtection="1">
      <alignment vertical="center"/>
    </xf>
    <xf numFmtId="0" fontId="6" fillId="0" borderId="0" xfId="0" applyFont="1" applyAlignment="1" applyProtection="1">
      <alignment vertical="center"/>
    </xf>
    <xf numFmtId="0" fontId="39" fillId="0" borderId="0" xfId="0" applyFont="1" applyFill="1" applyAlignment="1" applyProtection="1"/>
    <xf numFmtId="0" fontId="8" fillId="0" borderId="0" xfId="0" applyFont="1" applyFill="1" applyAlignment="1" applyProtection="1"/>
    <xf numFmtId="0" fontId="4" fillId="0" borderId="0" xfId="0" applyFont="1" applyAlignment="1" applyProtection="1"/>
    <xf numFmtId="0" fontId="28" fillId="0" borderId="0" xfId="0" applyFont="1" applyFill="1" applyAlignment="1" applyProtection="1">
      <alignment vertical="top"/>
    </xf>
    <xf numFmtId="0" fontId="8" fillId="0" borderId="0" xfId="0" applyFont="1" applyFill="1" applyProtection="1">
      <alignment vertical="center"/>
    </xf>
    <xf numFmtId="0" fontId="38" fillId="0" borderId="49" xfId="0" applyFont="1" applyBorder="1" applyAlignment="1" applyProtection="1">
      <alignment horizontal="left"/>
    </xf>
    <xf numFmtId="0" fontId="38" fillId="0" borderId="49" xfId="0" applyFont="1" applyFill="1" applyBorder="1" applyAlignment="1" applyProtection="1"/>
    <xf numFmtId="0" fontId="38" fillId="0" borderId="50" xfId="0" applyFont="1" applyBorder="1" applyAlignment="1" applyProtection="1">
      <alignment horizontal="left"/>
    </xf>
    <xf numFmtId="0" fontId="38" fillId="0" borderId="50" xfId="0" applyFont="1" applyBorder="1" applyAlignment="1" applyProtection="1">
      <alignment horizontal="right"/>
    </xf>
    <xf numFmtId="0" fontId="38" fillId="0" borderId="50" xfId="0" applyFont="1" applyBorder="1" applyAlignment="1" applyProtection="1"/>
    <xf numFmtId="0" fontId="5" fillId="0" borderId="0" xfId="0" applyFont="1" applyFill="1" applyProtection="1">
      <alignment vertical="center"/>
    </xf>
    <xf numFmtId="0" fontId="38" fillId="0" borderId="61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38" fillId="5" borderId="50" xfId="0" applyFont="1" applyFill="1" applyBorder="1" applyAlignment="1" applyProtection="1">
      <protection locked="0"/>
    </xf>
    <xf numFmtId="0" fontId="38" fillId="5" borderId="50" xfId="0" applyFont="1" applyFill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horizontal="right" vertical="center" shrinkToFit="1"/>
      <protection locked="0"/>
    </xf>
    <xf numFmtId="0" fontId="10" fillId="5" borderId="24" xfId="0" applyFont="1" applyFill="1" applyBorder="1" applyAlignment="1" applyProtection="1">
      <alignment horizontal="right" vertical="center" shrinkToFit="1"/>
      <protection locked="0"/>
    </xf>
    <xf numFmtId="0" fontId="10" fillId="5" borderId="19" xfId="0" applyFont="1" applyFill="1" applyBorder="1" applyAlignment="1" applyProtection="1">
      <alignment horizontal="right" vertical="center" shrinkToFit="1"/>
      <protection locked="0"/>
    </xf>
    <xf numFmtId="0" fontId="10" fillId="5" borderId="25" xfId="0" applyFont="1" applyFill="1" applyBorder="1" applyAlignment="1" applyProtection="1">
      <alignment horizontal="right" vertical="center" shrinkToFit="1"/>
      <protection locked="0"/>
    </xf>
    <xf numFmtId="38" fontId="10" fillId="5" borderId="3" xfId="1" applyFont="1" applyFill="1" applyBorder="1" applyAlignment="1" applyProtection="1">
      <alignment horizontal="right" vertical="center" shrinkToFi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right" vertical="center" shrinkToFit="1"/>
      <protection locked="0"/>
    </xf>
    <xf numFmtId="0" fontId="10" fillId="5" borderId="26" xfId="0" applyFont="1" applyFill="1" applyBorder="1" applyAlignment="1" applyProtection="1">
      <alignment horizontal="right" vertical="center" shrinkToFit="1"/>
      <protection locked="0"/>
    </xf>
    <xf numFmtId="0" fontId="10" fillId="5" borderId="20" xfId="0" applyFont="1" applyFill="1" applyBorder="1" applyAlignment="1" applyProtection="1">
      <alignment horizontal="right" vertical="center" shrinkToFit="1"/>
      <protection locked="0"/>
    </xf>
    <xf numFmtId="0" fontId="10" fillId="5" borderId="27" xfId="0" applyFont="1" applyFill="1" applyBorder="1" applyAlignment="1" applyProtection="1">
      <alignment horizontal="right" vertical="center" shrinkToFit="1"/>
      <protection locked="0"/>
    </xf>
    <xf numFmtId="38" fontId="10" fillId="5" borderId="18" xfId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right" vertical="center" shrinkToFit="1"/>
      <protection locked="0"/>
    </xf>
    <xf numFmtId="0" fontId="10" fillId="5" borderId="28" xfId="0" applyFont="1" applyFill="1" applyBorder="1" applyAlignment="1" applyProtection="1">
      <alignment horizontal="right" vertical="center" shrinkToFit="1"/>
      <protection locked="0"/>
    </xf>
    <xf numFmtId="0" fontId="10" fillId="5" borderId="21" xfId="0" applyFont="1" applyFill="1" applyBorder="1" applyAlignment="1" applyProtection="1">
      <alignment horizontal="right" vertical="center" shrinkToFit="1"/>
      <protection locked="0"/>
    </xf>
    <xf numFmtId="0" fontId="10" fillId="5" borderId="29" xfId="0" applyFont="1" applyFill="1" applyBorder="1" applyAlignment="1" applyProtection="1">
      <alignment horizontal="right" vertical="center" shrinkToFit="1"/>
      <protection locked="0"/>
    </xf>
    <xf numFmtId="38" fontId="10" fillId="5" borderId="0" xfId="1" applyFont="1" applyFill="1" applyBorder="1" applyAlignment="1" applyProtection="1">
      <alignment horizontal="right"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horizontal="right" vertical="center" shrinkToFit="1"/>
      <protection locked="0"/>
    </xf>
    <xf numFmtId="0" fontId="10" fillId="5" borderId="30" xfId="0" applyFont="1" applyFill="1" applyBorder="1" applyAlignment="1" applyProtection="1">
      <alignment horizontal="right" vertical="center" shrinkToFit="1"/>
      <protection locked="0"/>
    </xf>
    <xf numFmtId="0" fontId="10" fillId="5" borderId="22" xfId="0" applyFont="1" applyFill="1" applyBorder="1" applyAlignment="1" applyProtection="1">
      <alignment horizontal="right" vertical="center" shrinkToFit="1"/>
      <protection locked="0"/>
    </xf>
    <xf numFmtId="0" fontId="10" fillId="5" borderId="31" xfId="0" applyFont="1" applyFill="1" applyBorder="1" applyAlignment="1" applyProtection="1">
      <alignment horizontal="right" vertical="center" shrinkToFit="1"/>
      <protection locked="0"/>
    </xf>
    <xf numFmtId="38" fontId="10" fillId="5" borderId="2" xfId="1" applyFont="1" applyFill="1" applyBorder="1" applyAlignment="1" applyProtection="1">
      <alignment horizontal="right" vertical="center" shrinkToFit="1"/>
      <protection locked="0"/>
    </xf>
    <xf numFmtId="177" fontId="44" fillId="0" borderId="62" xfId="0" applyNumberFormat="1" applyFont="1" applyBorder="1">
      <alignment vertical="center"/>
    </xf>
    <xf numFmtId="177" fontId="44" fillId="0" borderId="7" xfId="0" applyNumberFormat="1" applyFont="1" applyBorder="1">
      <alignment vertical="center"/>
    </xf>
    <xf numFmtId="177" fontId="44" fillId="0" borderId="43" xfId="0" applyNumberFormat="1" applyFont="1" applyBorder="1">
      <alignment vertical="center"/>
    </xf>
    <xf numFmtId="177" fontId="44" fillId="0" borderId="63" xfId="0" applyNumberFormat="1" applyFont="1" applyBorder="1">
      <alignment vertical="center"/>
    </xf>
    <xf numFmtId="177" fontId="44" fillId="0" borderId="8" xfId="0" applyNumberFormat="1" applyFont="1" applyBorder="1">
      <alignment vertical="center"/>
    </xf>
    <xf numFmtId="177" fontId="44" fillId="0" borderId="44" xfId="0" applyNumberFormat="1" applyFont="1" applyBorder="1">
      <alignment vertical="center"/>
    </xf>
    <xf numFmtId="177" fontId="44" fillId="0" borderId="64" xfId="0" applyNumberFormat="1" applyFont="1" applyBorder="1">
      <alignment vertical="center"/>
    </xf>
    <xf numFmtId="177" fontId="44" fillId="0" borderId="9" xfId="0" applyNumberFormat="1" applyFont="1" applyBorder="1">
      <alignment vertical="center"/>
    </xf>
    <xf numFmtId="177" fontId="44" fillId="0" borderId="45" xfId="0" applyNumberFormat="1" applyFont="1" applyBorder="1">
      <alignment vertical="center"/>
    </xf>
    <xf numFmtId="177" fontId="44" fillId="0" borderId="65" xfId="0" applyNumberFormat="1" applyFont="1" applyBorder="1">
      <alignment vertical="center"/>
    </xf>
    <xf numFmtId="177" fontId="44" fillId="0" borderId="11" xfId="0" applyNumberFormat="1" applyFont="1" applyBorder="1">
      <alignment vertical="center"/>
    </xf>
    <xf numFmtId="177" fontId="44" fillId="0" borderId="48" xfId="0" applyNumberFormat="1" applyFont="1" applyBorder="1">
      <alignment vertical="center"/>
    </xf>
    <xf numFmtId="177" fontId="44" fillId="0" borderId="66" xfId="0" applyNumberFormat="1" applyFont="1" applyBorder="1">
      <alignment vertical="center"/>
    </xf>
    <xf numFmtId="177" fontId="44" fillId="0" borderId="46" xfId="0" applyNumberFormat="1" applyFont="1" applyBorder="1">
      <alignment vertical="center"/>
    </xf>
    <xf numFmtId="177" fontId="44" fillId="0" borderId="47" xfId="0" applyNumberFormat="1" applyFont="1" applyBorder="1">
      <alignment vertical="center"/>
    </xf>
    <xf numFmtId="178" fontId="45" fillId="0" borderId="51" xfId="0" applyNumberFormat="1" applyFont="1" applyBorder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3" fillId="0" borderId="0" xfId="0" applyFont="1">
      <alignment vertical="center"/>
    </xf>
    <xf numFmtId="49" fontId="48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9" fontId="48" fillId="0" borderId="0" xfId="0" applyNumberFormat="1" applyFont="1" applyAlignment="1">
      <alignment horizontal="left" vertical="center"/>
    </xf>
    <xf numFmtId="179" fontId="54" fillId="0" borderId="0" xfId="0" applyNumberFormat="1" applyFont="1" applyAlignment="1">
      <alignment horizontal="left" vertical="center"/>
    </xf>
    <xf numFmtId="179" fontId="55" fillId="0" borderId="0" xfId="0" applyNumberFormat="1" applyFont="1" applyAlignment="1">
      <alignment horizontal="left" vertical="center"/>
    </xf>
    <xf numFmtId="49" fontId="54" fillId="0" borderId="0" xfId="0" applyNumberFormat="1" applyFont="1" applyAlignment="1">
      <alignment horizontal="center" vertical="center"/>
    </xf>
    <xf numFmtId="0" fontId="56" fillId="0" borderId="0" xfId="0" applyFont="1">
      <alignment vertical="center"/>
    </xf>
    <xf numFmtId="0" fontId="5" fillId="0" borderId="0" xfId="0" applyFont="1" applyAlignment="1" applyProtection="1">
      <alignment horizontal="left" vertical="center"/>
    </xf>
    <xf numFmtId="0" fontId="38" fillId="5" borderId="50" xfId="0" applyFont="1" applyFill="1" applyBorder="1" applyAlignment="1" applyProtection="1">
      <alignment horizontal="left"/>
      <protection locked="0"/>
    </xf>
    <xf numFmtId="0" fontId="38" fillId="5" borderId="49" xfId="0" applyFont="1" applyFill="1" applyBorder="1" applyAlignment="1" applyProtection="1">
      <alignment horizontal="center"/>
      <protection locked="0"/>
    </xf>
    <xf numFmtId="0" fontId="38" fillId="5" borderId="50" xfId="0" applyFont="1" applyFill="1" applyBorder="1" applyAlignment="1" applyProtection="1">
      <alignment horizontal="center"/>
      <protection locked="0"/>
    </xf>
    <xf numFmtId="38" fontId="4" fillId="5" borderId="4" xfId="1" applyFont="1" applyFill="1" applyBorder="1" applyAlignment="1">
      <alignment horizontal="right" vertical="center"/>
    </xf>
    <xf numFmtId="38" fontId="4" fillId="5" borderId="6" xfId="1" applyFont="1" applyFill="1" applyBorder="1" applyAlignment="1">
      <alignment horizontal="right" vertical="center"/>
    </xf>
    <xf numFmtId="38" fontId="4" fillId="5" borderId="5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8" fontId="27" fillId="6" borderId="0" xfId="1" applyFont="1" applyFill="1" applyBorder="1" applyAlignment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36" fillId="8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38" fontId="25" fillId="6" borderId="0" xfId="1" applyFont="1" applyFill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center"/>
    </xf>
    <xf numFmtId="176" fontId="40" fillId="4" borderId="0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top" wrapText="1"/>
    </xf>
    <xf numFmtId="0" fontId="24" fillId="8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A5324"/>
      <color rgb="FFF9CBBD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://to1985.net/index.html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371474</xdr:colOff>
      <xdr:row>24</xdr:row>
      <xdr:rowOff>57150</xdr:rowOff>
    </xdr:from>
    <xdr:to>
      <xdr:col>14</xdr:col>
      <xdr:colOff>666748</xdr:colOff>
      <xdr:row>28</xdr:row>
      <xdr:rowOff>373465</xdr:rowOff>
    </xdr:to>
    <xdr:grpSp>
      <xdr:nvGrpSpPr>
        <xdr:cNvPr id="2" name="グループ化 1"/>
        <xdr:cNvGrpSpPr/>
      </xdr:nvGrpSpPr>
      <xdr:grpSpPr>
        <a:xfrm>
          <a:off x="6686549" y="6591300"/>
          <a:ext cx="819149" cy="1259290"/>
          <a:chOff x="6591299" y="6162674"/>
          <a:chExt cx="1085851" cy="1469385"/>
        </a:xfrm>
      </xdr:grpSpPr>
      <xdr:pic>
        <xdr:nvPicPr>
          <xdr:cNvPr id="3" name="図 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637" t="46490" r="81402" b="15093"/>
          <a:stretch/>
        </xdr:blipFill>
        <xdr:spPr>
          <a:xfrm>
            <a:off x="6591299" y="6162674"/>
            <a:ext cx="1085851" cy="1469385"/>
          </a:xfrm>
          <a:prstGeom prst="rect">
            <a:avLst/>
          </a:prstGeom>
        </xdr:spPr>
      </xdr:pic>
      <xdr:sp macro="" textlink="">
        <xdr:nvSpPr>
          <xdr:cNvPr id="4" name="正方形/長方形 3"/>
          <xdr:cNvSpPr/>
        </xdr:nvSpPr>
        <xdr:spPr>
          <a:xfrm>
            <a:off x="6934200" y="6619875"/>
            <a:ext cx="723900" cy="114300"/>
          </a:xfrm>
          <a:prstGeom prst="rect">
            <a:avLst/>
          </a:prstGeom>
          <a:noFill/>
          <a:ln>
            <a:solidFill>
              <a:srgbClr val="EA532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6934200" y="7281862"/>
            <a:ext cx="723900" cy="114300"/>
          </a:xfrm>
          <a:prstGeom prst="rect">
            <a:avLst/>
          </a:prstGeom>
          <a:noFill/>
          <a:ln>
            <a:solidFill>
              <a:srgbClr val="EA532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>
            <a:off x="7291388" y="6281738"/>
            <a:ext cx="252412" cy="0"/>
          </a:xfrm>
          <a:prstGeom prst="line">
            <a:avLst/>
          </a:prstGeom>
          <a:ln>
            <a:solidFill>
              <a:srgbClr val="EA532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29400" y="6667501"/>
            <a:ext cx="252412" cy="0"/>
          </a:xfrm>
          <a:prstGeom prst="line">
            <a:avLst/>
          </a:prstGeom>
          <a:ln>
            <a:solidFill>
              <a:srgbClr val="EA532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6629400" y="7329488"/>
            <a:ext cx="252412" cy="0"/>
          </a:xfrm>
          <a:prstGeom prst="line">
            <a:avLst/>
          </a:prstGeom>
          <a:ln>
            <a:solidFill>
              <a:srgbClr val="EA532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203454</xdr:colOff>
      <xdr:row>34</xdr:row>
      <xdr:rowOff>158496</xdr:rowOff>
    </xdr:from>
    <xdr:to>
      <xdr:col>4</xdr:col>
      <xdr:colOff>365379</xdr:colOff>
      <xdr:row>35</xdr:row>
      <xdr:rowOff>98679</xdr:rowOff>
    </xdr:to>
    <xdr:sp macro="" textlink="">
      <xdr:nvSpPr>
        <xdr:cNvPr id="9" name="二等辺三角形 8"/>
        <xdr:cNvSpPr/>
      </xdr:nvSpPr>
      <xdr:spPr>
        <a:xfrm rot="5400000">
          <a:off x="1790700" y="9372600"/>
          <a:ext cx="187833" cy="161925"/>
        </a:xfrm>
        <a:prstGeom prst="triangle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203454</xdr:colOff>
      <xdr:row>38</xdr:row>
      <xdr:rowOff>168021</xdr:rowOff>
    </xdr:from>
    <xdr:to>
      <xdr:col>4</xdr:col>
      <xdr:colOff>365379</xdr:colOff>
      <xdr:row>39</xdr:row>
      <xdr:rowOff>108204</xdr:rowOff>
    </xdr:to>
    <xdr:sp macro="" textlink="">
      <xdr:nvSpPr>
        <xdr:cNvPr id="10" name="二等辺三角形 9"/>
        <xdr:cNvSpPr/>
      </xdr:nvSpPr>
      <xdr:spPr>
        <a:xfrm rot="5400000">
          <a:off x="1790700" y="10525125"/>
          <a:ext cx="187833" cy="161925"/>
        </a:xfrm>
        <a:prstGeom prst="triangle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203454</xdr:colOff>
      <xdr:row>34</xdr:row>
      <xdr:rowOff>158496</xdr:rowOff>
    </xdr:from>
    <xdr:to>
      <xdr:col>8</xdr:col>
      <xdr:colOff>365379</xdr:colOff>
      <xdr:row>35</xdr:row>
      <xdr:rowOff>98679</xdr:rowOff>
    </xdr:to>
    <xdr:sp macro="" textlink="">
      <xdr:nvSpPr>
        <xdr:cNvPr id="11" name="二等辺三角形 10"/>
        <xdr:cNvSpPr/>
      </xdr:nvSpPr>
      <xdr:spPr>
        <a:xfrm rot="5400000">
          <a:off x="3886200" y="9372600"/>
          <a:ext cx="187833" cy="161925"/>
        </a:xfrm>
        <a:prstGeom prst="triangle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203454</xdr:colOff>
      <xdr:row>38</xdr:row>
      <xdr:rowOff>168021</xdr:rowOff>
    </xdr:from>
    <xdr:to>
      <xdr:col>8</xdr:col>
      <xdr:colOff>365379</xdr:colOff>
      <xdr:row>39</xdr:row>
      <xdr:rowOff>108204</xdr:rowOff>
    </xdr:to>
    <xdr:sp macro="" textlink="">
      <xdr:nvSpPr>
        <xdr:cNvPr id="12" name="二等辺三角形 11"/>
        <xdr:cNvSpPr/>
      </xdr:nvSpPr>
      <xdr:spPr>
        <a:xfrm rot="5400000">
          <a:off x="3886200" y="10525125"/>
          <a:ext cx="187833" cy="161925"/>
        </a:xfrm>
        <a:prstGeom prst="triangle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180975</xdr:colOff>
      <xdr:row>35</xdr:row>
      <xdr:rowOff>122651</xdr:rowOff>
    </xdr:from>
    <xdr:to>
      <xdr:col>14</xdr:col>
      <xdr:colOff>542924</xdr:colOff>
      <xdr:row>36</xdr:row>
      <xdr:rowOff>295275</xdr:rowOff>
    </xdr:to>
    <xdr:pic>
      <xdr:nvPicPr>
        <xdr:cNvPr id="13" name="図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9571451"/>
          <a:ext cx="885824" cy="420274"/>
        </a:xfrm>
        <a:prstGeom prst="rect">
          <a:avLst/>
        </a:prstGeom>
      </xdr:spPr>
    </xdr:pic>
    <xdr:clientData/>
  </xdr:twoCellAnchor>
  <xdr:twoCellAnchor>
    <xdr:from>
      <xdr:col>12</xdr:col>
      <xdr:colOff>222504</xdr:colOff>
      <xdr:row>36</xdr:row>
      <xdr:rowOff>187071</xdr:rowOff>
    </xdr:from>
    <xdr:to>
      <xdr:col>12</xdr:col>
      <xdr:colOff>384429</xdr:colOff>
      <xdr:row>36</xdr:row>
      <xdr:rowOff>374904</xdr:rowOff>
    </xdr:to>
    <xdr:sp macro="" textlink="">
      <xdr:nvSpPr>
        <xdr:cNvPr id="14" name="二等辺三角形 13"/>
        <xdr:cNvSpPr/>
      </xdr:nvSpPr>
      <xdr:spPr>
        <a:xfrm rot="5400000">
          <a:off x="6000750" y="9896475"/>
          <a:ext cx="187833" cy="161925"/>
        </a:xfrm>
        <a:prstGeom prst="triangle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142875</xdr:colOff>
      <xdr:row>0</xdr:row>
      <xdr:rowOff>285751</xdr:rowOff>
    </xdr:from>
    <xdr:to>
      <xdr:col>3</xdr:col>
      <xdr:colOff>476250</xdr:colOff>
      <xdr:row>1</xdr:row>
      <xdr:rowOff>154469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1"/>
          <a:ext cx="1409700" cy="1544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</xdr:row>
          <xdr:rowOff>47625</xdr:rowOff>
        </xdr:from>
        <xdr:to>
          <xdr:col>13</xdr:col>
          <xdr:colOff>314325</xdr:colOff>
          <xdr:row>3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</xdr:row>
          <xdr:rowOff>47625</xdr:rowOff>
        </xdr:from>
        <xdr:to>
          <xdr:col>14</xdr:col>
          <xdr:colOff>314325</xdr:colOff>
          <xdr:row>3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nkn\Dropbox\&#26989;&#21209;\1985&#36914;&#34892;&#20013;\&#37117;&#24066;&#21029;&#27161;&#28310;&#20516;&#20316;&#25104;\&#21508;&#22320;&#28040;&#36027;&#37327;0727-2_&#27161;&#28310;&#20516;&#65288;2006-2010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985secretariat\AppData\Local\Microsoft\Windows\Temporary%20Internet%20Files\Content.Outlook\G7MY00QM\&#21508;&#37117;&#24066;&#12456;&#12493;&#12523;&#12461;&#12441;&#12540;&#28040;&#36027;&#37327;09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計調査元データ"/>
      <sheetName val="家計調査標準値"/>
      <sheetName val="都市別消費量一覧"/>
      <sheetName val="1985形式"/>
      <sheetName val="一都市抽出"/>
    </sheetNames>
    <sheetDataSet>
      <sheetData sheetId="0">
        <row r="22">
          <cell r="A22" t="str">
            <v>全国</v>
          </cell>
          <cell r="B22" t="str">
            <v>全国</v>
          </cell>
          <cell r="C22">
            <v>1.2294428256438856</v>
          </cell>
          <cell r="D22">
            <v>1.1426009810105136</v>
          </cell>
          <cell r="E22">
            <v>1.0551336248911869</v>
          </cell>
          <cell r="F22">
            <v>0.9429585650766511</v>
          </cell>
          <cell r="G22">
            <v>0.8173767090798203</v>
          </cell>
          <cell r="H22">
            <v>0.82231824981886215</v>
          </cell>
          <cell r="I22">
            <v>1.0127656469091912</v>
          </cell>
          <cell r="J22">
            <v>1.0559467898229278</v>
          </cell>
          <cell r="K22">
            <v>0.91364292676824255</v>
          </cell>
          <cell r="L22">
            <v>0.84867313376041853</v>
          </cell>
          <cell r="M22">
            <v>0.9525705915774878</v>
          </cell>
          <cell r="N22">
            <v>1.2065699556408103</v>
          </cell>
          <cell r="O22">
            <v>12</v>
          </cell>
        </row>
        <row r="23">
          <cell r="A23" t="str">
            <v>■地域区分</v>
          </cell>
        </row>
        <row r="24">
          <cell r="A24" t="str">
            <v>北海道</v>
          </cell>
          <cell r="C24">
            <v>1.0648916040720797</v>
          </cell>
          <cell r="D24">
            <v>1.0155804485959872</v>
          </cell>
          <cell r="E24">
            <v>0.93126150028929888</v>
          </cell>
          <cell r="F24">
            <v>0.90034038250027359</v>
          </cell>
          <cell r="G24">
            <v>0.75807822021131854</v>
          </cell>
          <cell r="H24">
            <v>0.71037254421584306</v>
          </cell>
          <cell r="I24">
            <v>0.77502958148068979</v>
          </cell>
          <cell r="J24">
            <v>0.77763587933883427</v>
          </cell>
          <cell r="K24">
            <v>0.77163096907366957</v>
          </cell>
          <cell r="L24">
            <v>0.83249323665705799</v>
          </cell>
          <cell r="M24">
            <v>0.90184161006656471</v>
          </cell>
          <cell r="N24">
            <v>1.1537559358433718</v>
          </cell>
          <cell r="O24">
            <v>10.592911912344988</v>
          </cell>
        </row>
        <row r="25">
          <cell r="A25" t="str">
            <v>東　　北</v>
          </cell>
          <cell r="C25">
            <v>1.3116975860469235</v>
          </cell>
          <cell r="D25">
            <v>1.2358438931834883</v>
          </cell>
          <cell r="E25">
            <v>1.1461872468633203</v>
          </cell>
          <cell r="F25">
            <v>1.0765886688594317</v>
          </cell>
          <cell r="G25">
            <v>0.91512330395166863</v>
          </cell>
          <cell r="H25">
            <v>0.8291571753986331</v>
          </cell>
          <cell r="I25">
            <v>0.93486861652497077</v>
          </cell>
          <cell r="J25">
            <v>0.92287964637750641</v>
          </cell>
          <cell r="K25">
            <v>0.8967332662646017</v>
          </cell>
          <cell r="L25">
            <v>0.92290049676037167</v>
          </cell>
          <cell r="M25">
            <v>1.0638282345459567</v>
          </cell>
          <cell r="N25">
            <v>1.3446828917395994</v>
          </cell>
          <cell r="O25">
            <v>12.600491026516474</v>
          </cell>
        </row>
        <row r="26">
          <cell r="A26" t="str">
            <v>関　　東</v>
          </cell>
          <cell r="C26">
            <v>1.2249182925621471</v>
          </cell>
          <cell r="D26">
            <v>1.1240024394947952</v>
          </cell>
          <cell r="E26">
            <v>1.0446041815442835</v>
          </cell>
          <cell r="F26">
            <v>0.93201211407244455</v>
          </cell>
          <cell r="G26">
            <v>0.78614283554781761</v>
          </cell>
          <cell r="H26">
            <v>0.78268167199220184</v>
          </cell>
          <cell r="I26">
            <v>0.95323780382917267</v>
          </cell>
          <cell r="J26">
            <v>1.0035080769170621</v>
          </cell>
          <cell r="K26">
            <v>0.88261755706489153</v>
          </cell>
          <cell r="L26">
            <v>0.8258628149059386</v>
          </cell>
          <cell r="M26">
            <v>0.93076109110053518</v>
          </cell>
          <cell r="N26">
            <v>1.1506283784135984</v>
          </cell>
          <cell r="O26">
            <v>11.640977257444888</v>
          </cell>
        </row>
        <row r="27">
          <cell r="A27" t="str">
            <v>北　　陸</v>
          </cell>
          <cell r="C27">
            <v>1.5330035497776824</v>
          </cell>
          <cell r="D27">
            <v>1.3681395724628991</v>
          </cell>
          <cell r="E27">
            <v>1.2622821786565055</v>
          </cell>
          <cell r="F27">
            <v>1.1313209238804645</v>
          </cell>
          <cell r="G27">
            <v>0.98561844841875901</v>
          </cell>
          <cell r="H27">
            <v>0.94837966462159151</v>
          </cell>
          <cell r="I27">
            <v>1.1409955015298967</v>
          </cell>
          <cell r="J27">
            <v>1.1950605442992446</v>
          </cell>
          <cell r="K27">
            <v>1.0265268996001937</v>
          </cell>
          <cell r="L27">
            <v>1.0297378585614276</v>
          </cell>
          <cell r="M27">
            <v>1.2192261380399596</v>
          </cell>
          <cell r="N27">
            <v>1.4972868439296716</v>
          </cell>
          <cell r="O27">
            <v>14.337578123778295</v>
          </cell>
        </row>
        <row r="28">
          <cell r="A28" t="str">
            <v>東　　海</v>
          </cell>
          <cell r="C28">
            <v>1.2294011248781553</v>
          </cell>
          <cell r="D28">
            <v>1.1413916588043347</v>
          </cell>
          <cell r="E28">
            <v>1.077276731493982</v>
          </cell>
          <cell r="F28">
            <v>0.94318791928816781</v>
          </cell>
          <cell r="G28">
            <v>0.84844377954890182</v>
          </cell>
          <cell r="H28">
            <v>0.88386858003680091</v>
          </cell>
          <cell r="I28">
            <v>1.0966467371757114</v>
          </cell>
          <cell r="J28">
            <v>1.1204787247905836</v>
          </cell>
          <cell r="K28">
            <v>0.9741090370771931</v>
          </cell>
          <cell r="L28">
            <v>0.891812575908425</v>
          </cell>
          <cell r="M28">
            <v>0.97905057781623506</v>
          </cell>
          <cell r="N28">
            <v>1.2564232210713966</v>
          </cell>
          <cell r="O28">
            <v>12.442090667889886</v>
          </cell>
        </row>
        <row r="29">
          <cell r="A29" t="str">
            <v>近　　畿</v>
          </cell>
          <cell r="C29">
            <v>1.2009820530329487</v>
          </cell>
          <cell r="D29">
            <v>1.1559660764270783</v>
          </cell>
          <cell r="E29">
            <v>1.0347628008319301</v>
          </cell>
          <cell r="F29">
            <v>0.91022346397835718</v>
          </cell>
          <cell r="G29">
            <v>0.79481659481972222</v>
          </cell>
          <cell r="H29">
            <v>0.82974098611885749</v>
          </cell>
          <cell r="I29">
            <v>1.0969386425358234</v>
          </cell>
          <cell r="J29">
            <v>1.1462289476290506</v>
          </cell>
          <cell r="K29">
            <v>0.9155194612261065</v>
          </cell>
          <cell r="L29">
            <v>0.81389469514133939</v>
          </cell>
          <cell r="M29">
            <v>0.91877212095307081</v>
          </cell>
          <cell r="N29">
            <v>1.2148267072554118</v>
          </cell>
          <cell r="O29">
            <v>12.032672549949696</v>
          </cell>
        </row>
        <row r="30">
          <cell r="A30" t="str">
            <v>中　　国</v>
          </cell>
          <cell r="C30">
            <v>1.4194732150769116</v>
          </cell>
          <cell r="D30">
            <v>1.3179527009064702</v>
          </cell>
          <cell r="E30">
            <v>1.2088426473731122</v>
          </cell>
          <cell r="F30">
            <v>1.0036957303628486</v>
          </cell>
          <cell r="G30">
            <v>0.87584118263371602</v>
          </cell>
          <cell r="H30">
            <v>0.87417315200450363</v>
          </cell>
          <cell r="I30">
            <v>1.0960212256897566</v>
          </cell>
          <cell r="J30">
            <v>1.1747731217714483</v>
          </cell>
          <cell r="K30">
            <v>0.9793424831763472</v>
          </cell>
          <cell r="L30">
            <v>0.89406441725786179</v>
          </cell>
          <cell r="M30">
            <v>1.0243584597822175</v>
          </cell>
          <cell r="N30">
            <v>1.3165974260202351</v>
          </cell>
          <cell r="O30">
            <v>13.185135762055431</v>
          </cell>
        </row>
        <row r="31">
          <cell r="A31" t="str">
            <v>四　　国</v>
          </cell>
          <cell r="C31">
            <v>1.38569559483536</v>
          </cell>
          <cell r="D31">
            <v>1.261698367936281</v>
          </cell>
          <cell r="E31">
            <v>1.1441647597254003</v>
          </cell>
          <cell r="F31">
            <v>1.0423523401948467</v>
          </cell>
          <cell r="G31">
            <v>0.91893892401599209</v>
          </cell>
          <cell r="H31">
            <v>0.96251622420416683</v>
          </cell>
          <cell r="I31">
            <v>1.214034392706536</v>
          </cell>
          <cell r="J31">
            <v>1.2851967494253111</v>
          </cell>
          <cell r="K31">
            <v>1.0872015137377959</v>
          </cell>
          <cell r="L31">
            <v>0.93741236323451971</v>
          </cell>
          <cell r="M31">
            <v>1.0455215983903503</v>
          </cell>
          <cell r="N31">
            <v>1.361133843820207</v>
          </cell>
          <cell r="O31">
            <v>13.645866672226768</v>
          </cell>
        </row>
        <row r="32">
          <cell r="A32" t="str">
            <v>九　　州</v>
          </cell>
          <cell r="C32">
            <v>1.0549876722111309</v>
          </cell>
          <cell r="D32">
            <v>0.97460944626595691</v>
          </cell>
          <cell r="E32">
            <v>0.91026516474408747</v>
          </cell>
          <cell r="F32">
            <v>0.82934482884441951</v>
          </cell>
          <cell r="G32">
            <v>0.74661050963548314</v>
          </cell>
          <cell r="H32">
            <v>0.77357005468012896</v>
          </cell>
          <cell r="I32">
            <v>0.96218261807832428</v>
          </cell>
          <cell r="J32">
            <v>1.0155387478302569</v>
          </cell>
          <cell r="K32">
            <v>0.86224673300563459</v>
          </cell>
          <cell r="L32">
            <v>0.75334518330092826</v>
          </cell>
          <cell r="M32">
            <v>0.8291571753986331</v>
          </cell>
          <cell r="N32">
            <v>1.0498376276434376</v>
          </cell>
          <cell r="O32">
            <v>10.761695761638421</v>
          </cell>
        </row>
        <row r="33">
          <cell r="A33" t="str">
            <v>沖　　縄</v>
          </cell>
          <cell r="C33">
            <v>0.89873490301965653</v>
          </cell>
          <cell r="D33">
            <v>0.842563971580928</v>
          </cell>
          <cell r="E33">
            <v>0.82625897218037658</v>
          </cell>
          <cell r="F33">
            <v>0.78929124336045609</v>
          </cell>
          <cell r="G33">
            <v>0.83305619699441724</v>
          </cell>
          <cell r="H33">
            <v>1.0293417012869899</v>
          </cell>
          <cell r="I33">
            <v>1.1740642087540329</v>
          </cell>
          <cell r="J33">
            <v>1.2094473084762019</v>
          </cell>
          <cell r="K33">
            <v>1.1155580344344072</v>
          </cell>
          <cell r="L33">
            <v>0.94585676829490761</v>
          </cell>
          <cell r="M33">
            <v>0.84783911844581239</v>
          </cell>
          <cell r="N33">
            <v>0.97029341701286986</v>
          </cell>
          <cell r="O33">
            <v>11.482305843841056</v>
          </cell>
        </row>
        <row r="34">
          <cell r="A34" t="str">
            <v>京浜葉大都市圏</v>
          </cell>
          <cell r="C34">
            <v>1.1979587475175011</v>
          </cell>
          <cell r="D34">
            <v>1.1048200872588521</v>
          </cell>
          <cell r="E34">
            <v>1.0272775133833392</v>
          </cell>
          <cell r="F34">
            <v>0.92734162831064981</v>
          </cell>
          <cell r="G34">
            <v>0.77830309159051925</v>
          </cell>
          <cell r="H34">
            <v>0.78553817444472818</v>
          </cell>
          <cell r="I34">
            <v>0.97050192084152143</v>
          </cell>
          <cell r="J34">
            <v>1.0260473407942952</v>
          </cell>
          <cell r="K34">
            <v>0.89049900178792007</v>
          </cell>
          <cell r="L34">
            <v>0.81979535349217847</v>
          </cell>
          <cell r="M34">
            <v>0.91743769644970097</v>
          </cell>
          <cell r="N34">
            <v>1.1323842934065875</v>
          </cell>
          <cell r="O34">
            <v>11.577904849277793</v>
          </cell>
        </row>
        <row r="35">
          <cell r="A35" t="str">
            <v>中京大都市圏</v>
          </cell>
          <cell r="C35">
            <v>1.2349264763374217</v>
          </cell>
          <cell r="D35">
            <v>1.1279014610905791</v>
          </cell>
          <cell r="E35">
            <v>1.0796536751406096</v>
          </cell>
          <cell r="F35">
            <v>0.94621122480361541</v>
          </cell>
          <cell r="G35">
            <v>0.85653372810058215</v>
          </cell>
          <cell r="H35">
            <v>0.90340538878145138</v>
          </cell>
          <cell r="I35">
            <v>1.1014840260004273</v>
          </cell>
          <cell r="J35">
            <v>1.149627560036071</v>
          </cell>
          <cell r="K35">
            <v>0.97510985545472062</v>
          </cell>
          <cell r="L35">
            <v>0.87721730790281616</v>
          </cell>
          <cell r="M35">
            <v>0.96704075728590555</v>
          </cell>
          <cell r="N35">
            <v>1.2348847755716914</v>
          </cell>
          <cell r="O35">
            <v>12.453996236505892</v>
          </cell>
        </row>
        <row r="36">
          <cell r="A36" t="str">
            <v>京阪神大都市圏</v>
          </cell>
          <cell r="C36">
            <v>1.1711660055357764</v>
          </cell>
          <cell r="D36">
            <v>1.1295069405711959</v>
          </cell>
          <cell r="E36">
            <v>0.99842058349796436</v>
          </cell>
          <cell r="F36">
            <v>0.88311796625365524</v>
          </cell>
          <cell r="G36">
            <v>0.7692123246613114</v>
          </cell>
          <cell r="H36">
            <v>0.81368619131268782</v>
          </cell>
          <cell r="I36">
            <v>1.0902248192532433</v>
          </cell>
          <cell r="J36">
            <v>1.1452698300172535</v>
          </cell>
          <cell r="K36">
            <v>0.90838863028622341</v>
          </cell>
          <cell r="L36">
            <v>0.79406598103657666</v>
          </cell>
          <cell r="M36">
            <v>0.89356400806909808</v>
          </cell>
          <cell r="N36">
            <v>1.1816120473512193</v>
          </cell>
          <cell r="O36">
            <v>11.778235327846206</v>
          </cell>
        </row>
        <row r="37">
          <cell r="A37" t="str">
            <v>北九州・福岡大都市圏</v>
          </cell>
          <cell r="C37">
            <v>1.1394108724321448</v>
          </cell>
          <cell r="D37">
            <v>1.0270064584060925</v>
          </cell>
          <cell r="E37">
            <v>0.96449701057635662</v>
          </cell>
          <cell r="F37">
            <v>0.8649572827781048</v>
          </cell>
          <cell r="G37">
            <v>0.76051771500654164</v>
          </cell>
          <cell r="H37">
            <v>0.7683991597295704</v>
          </cell>
          <cell r="I37">
            <v>0.98636906220190446</v>
          </cell>
          <cell r="J37">
            <v>1.0363891306954123</v>
          </cell>
          <cell r="K37">
            <v>0.85198834463597817</v>
          </cell>
          <cell r="L37">
            <v>0.75413749784980422</v>
          </cell>
          <cell r="M37">
            <v>0.84037468138008675</v>
          </cell>
          <cell r="N37">
            <v>1.1335519148470363</v>
          </cell>
          <cell r="O37">
            <v>11.127599130539034</v>
          </cell>
        </row>
        <row r="38">
          <cell r="A38" t="str">
            <v>■各都市</v>
          </cell>
        </row>
        <row r="39">
          <cell r="A39" t="str">
            <v>札幌市</v>
          </cell>
          <cell r="B39" t="str">
            <v>Ⅰb地域</v>
          </cell>
          <cell r="C39">
            <v>1.0745870321043769</v>
          </cell>
          <cell r="D39">
            <v>1.0178948410940194</v>
          </cell>
          <cell r="E39">
            <v>0.9434589742654147</v>
          </cell>
          <cell r="F39">
            <v>0.87707135522276014</v>
          </cell>
          <cell r="G39">
            <v>0.75046783046553689</v>
          </cell>
          <cell r="H39">
            <v>0.71581449414364862</v>
          </cell>
          <cell r="I39">
            <v>0.77596784870962177</v>
          </cell>
          <cell r="J39">
            <v>0.7889784876174788</v>
          </cell>
          <cell r="K39">
            <v>0.76764854594642473</v>
          </cell>
          <cell r="L39">
            <v>0.84583748169075734</v>
          </cell>
          <cell r="M39">
            <v>0.92066950579380002</v>
          </cell>
          <cell r="N39">
            <v>1.1668499762826894</v>
          </cell>
          <cell r="O39">
            <v>10.645246373336528</v>
          </cell>
        </row>
        <row r="40">
          <cell r="A40" t="str">
            <v>青森市</v>
          </cell>
          <cell r="B40" t="str">
            <v>Ⅱ地域</v>
          </cell>
          <cell r="C40">
            <v>1.1983549047919391</v>
          </cell>
          <cell r="D40">
            <v>1.1075514874141874</v>
          </cell>
          <cell r="E40">
            <v>1.0785486048487565</v>
          </cell>
          <cell r="F40">
            <v>1.0226695787701401</v>
          </cell>
          <cell r="G40">
            <v>0.88021976303539873</v>
          </cell>
          <cell r="H40">
            <v>0.80209337843966144</v>
          </cell>
          <cell r="I40">
            <v>0.85736774341518829</v>
          </cell>
          <cell r="J40">
            <v>0.84170910588345671</v>
          </cell>
          <cell r="K40">
            <v>0.84145890128907475</v>
          </cell>
          <cell r="L40">
            <v>0.86458197588653218</v>
          </cell>
          <cell r="M40">
            <v>0.95390501608085765</v>
          </cell>
          <cell r="N40">
            <v>1.2129918735632781</v>
          </cell>
          <cell r="O40">
            <v>11.661452333418469</v>
          </cell>
        </row>
        <row r="41">
          <cell r="A41" t="str">
            <v>盛岡市</v>
          </cell>
          <cell r="B41" t="str">
            <v>Ⅱ地域</v>
          </cell>
          <cell r="C41">
            <v>1.1936844190301443</v>
          </cell>
          <cell r="D41">
            <v>1.1653904494821286</v>
          </cell>
          <cell r="E41">
            <v>1.1545691007751127</v>
          </cell>
          <cell r="F41">
            <v>0.97342097444264308</v>
          </cell>
          <cell r="G41">
            <v>0.78576752865624477</v>
          </cell>
          <cell r="H41">
            <v>0.71971351573943265</v>
          </cell>
          <cell r="I41">
            <v>0.80061300125623547</v>
          </cell>
          <cell r="J41">
            <v>0.84212611354075984</v>
          </cell>
          <cell r="K41">
            <v>0.77240243323968028</v>
          </cell>
          <cell r="L41">
            <v>0.83981172104272761</v>
          </cell>
          <cell r="M41">
            <v>0.97804975943870753</v>
          </cell>
          <cell r="N41">
            <v>1.3315054497688212</v>
          </cell>
          <cell r="O41">
            <v>11.557054466412637</v>
          </cell>
        </row>
        <row r="42">
          <cell r="A42" t="str">
            <v>仙台市</v>
          </cell>
          <cell r="B42" t="str">
            <v>Ⅲ地域</v>
          </cell>
          <cell r="C42">
            <v>1.1547776046037643</v>
          </cell>
          <cell r="D42">
            <v>1.1253160136153</v>
          </cell>
          <cell r="E42">
            <v>1.0276319698920471</v>
          </cell>
          <cell r="F42">
            <v>0.92563189691570691</v>
          </cell>
          <cell r="G42">
            <v>0.7993202775185958</v>
          </cell>
          <cell r="H42">
            <v>0.72899193611442681</v>
          </cell>
          <cell r="I42">
            <v>0.83351490541745055</v>
          </cell>
          <cell r="J42">
            <v>0.79350302069921741</v>
          </cell>
          <cell r="K42">
            <v>0.78501691487309921</v>
          </cell>
          <cell r="L42">
            <v>0.77976261839108008</v>
          </cell>
          <cell r="M42">
            <v>0.90221691695813755</v>
          </cell>
          <cell r="N42">
            <v>1.1712285566843719</v>
          </cell>
          <cell r="O42">
            <v>11.026912631683198</v>
          </cell>
        </row>
        <row r="43">
          <cell r="A43" t="str">
            <v>秋田市</v>
          </cell>
          <cell r="B43" t="str">
            <v>Ⅱ地域</v>
          </cell>
          <cell r="C43">
            <v>1.1836345344891395</v>
          </cell>
          <cell r="D43">
            <v>1.1596565941942107</v>
          </cell>
          <cell r="E43">
            <v>1.0593245518470833</v>
          </cell>
          <cell r="F43">
            <v>0.99940055149262663</v>
          </cell>
          <cell r="G43">
            <v>0.86280969334299396</v>
          </cell>
          <cell r="H43">
            <v>0.7875815119655134</v>
          </cell>
          <cell r="I43">
            <v>0.91841766444436324</v>
          </cell>
          <cell r="J43">
            <v>0.88983178953623521</v>
          </cell>
          <cell r="K43">
            <v>0.86437347205788062</v>
          </cell>
          <cell r="L43">
            <v>0.86527003852108209</v>
          </cell>
          <cell r="M43">
            <v>0.97846676709601066</v>
          </cell>
          <cell r="N43">
            <v>1.2268990789343368</v>
          </cell>
          <cell r="O43">
            <v>11.795666247921478</v>
          </cell>
        </row>
        <row r="44">
          <cell r="A44" t="str">
            <v>山形市</v>
          </cell>
          <cell r="B44" t="str">
            <v>Ⅲ地域</v>
          </cell>
          <cell r="C44">
            <v>1.2995626632194033</v>
          </cell>
          <cell r="D44">
            <v>1.2755221717758791</v>
          </cell>
          <cell r="E44">
            <v>1.2286505110950097</v>
          </cell>
          <cell r="F44">
            <v>1.0314684403392356</v>
          </cell>
          <cell r="G44">
            <v>0.8447324113989042</v>
          </cell>
          <cell r="H44">
            <v>0.74558884087509048</v>
          </cell>
          <cell r="I44">
            <v>0.88787185354691067</v>
          </cell>
          <cell r="J44">
            <v>0.92396386628649452</v>
          </cell>
          <cell r="K44">
            <v>0.84890248797193524</v>
          </cell>
          <cell r="L44">
            <v>0.85970298629608566</v>
          </cell>
          <cell r="M44">
            <v>1.0442705754184409</v>
          </cell>
          <cell r="N44">
            <v>1.3244580203603986</v>
          </cell>
          <cell r="O44">
            <v>12.314694828583786</v>
          </cell>
        </row>
        <row r="45">
          <cell r="A45" t="str">
            <v>福島市</v>
          </cell>
          <cell r="B45" t="str">
            <v>Ⅲ地域</v>
          </cell>
          <cell r="C45">
            <v>1.2864477723972203</v>
          </cell>
          <cell r="D45">
            <v>1.244892959346966</v>
          </cell>
          <cell r="E45">
            <v>1.1376802906543368</v>
          </cell>
          <cell r="F45">
            <v>1.0041335884030169</v>
          </cell>
          <cell r="G45">
            <v>0.83368170848037182</v>
          </cell>
          <cell r="H45">
            <v>0.8094327132081961</v>
          </cell>
          <cell r="I45">
            <v>0.94635717748367143</v>
          </cell>
          <cell r="J45">
            <v>0.89152067054831285</v>
          </cell>
          <cell r="K45">
            <v>0.85905662442726594</v>
          </cell>
          <cell r="L45">
            <v>0.94973493950782661</v>
          </cell>
          <cell r="M45">
            <v>1.0685404210734819</v>
          </cell>
          <cell r="N45">
            <v>1.3871968224016513</v>
          </cell>
          <cell r="O45">
            <v>12.418675687932319</v>
          </cell>
        </row>
        <row r="46">
          <cell r="A46" t="str">
            <v>水戸市</v>
          </cell>
          <cell r="B46" t="str">
            <v>Ⅳa地域</v>
          </cell>
          <cell r="C46">
            <v>1.2293802744952902</v>
          </cell>
          <cell r="D46">
            <v>1.1291107832967582</v>
          </cell>
          <cell r="E46">
            <v>1.0814885088327433</v>
          </cell>
          <cell r="F46">
            <v>0.92029419890222719</v>
          </cell>
          <cell r="G46">
            <v>0.80576304582392877</v>
          </cell>
          <cell r="H46">
            <v>0.76885786815260382</v>
          </cell>
          <cell r="I46">
            <v>0.90428110486178792</v>
          </cell>
          <cell r="J46">
            <v>0.97602727230078756</v>
          </cell>
          <cell r="K46">
            <v>0.88157503792163383</v>
          </cell>
          <cell r="L46">
            <v>0.86235098491996043</v>
          </cell>
          <cell r="M46">
            <v>0.99775337124627939</v>
          </cell>
          <cell r="N46">
            <v>1.2053189326689009</v>
          </cell>
          <cell r="O46">
            <v>11.7622013834229</v>
          </cell>
        </row>
        <row r="47">
          <cell r="A47" t="str">
            <v>宇都宮市</v>
          </cell>
          <cell r="B47" t="str">
            <v>Ⅳa地域</v>
          </cell>
          <cell r="C47">
            <v>1.2945168705660357</v>
          </cell>
          <cell r="D47">
            <v>1.1820916061571178</v>
          </cell>
          <cell r="E47">
            <v>1.1128266342790718</v>
          </cell>
          <cell r="F47">
            <v>0.93511882111935263</v>
          </cell>
          <cell r="G47">
            <v>0.80786893449330954</v>
          </cell>
          <cell r="H47">
            <v>0.76349931975625895</v>
          </cell>
          <cell r="I47">
            <v>0.90034038250027359</v>
          </cell>
          <cell r="J47">
            <v>0.94867156998170354</v>
          </cell>
          <cell r="K47">
            <v>0.87734241020000725</v>
          </cell>
          <cell r="L47">
            <v>0.86610405383568834</v>
          </cell>
          <cell r="M47">
            <v>0.97867527092466222</v>
          </cell>
          <cell r="N47">
            <v>1.2148058568725466</v>
          </cell>
          <cell r="O47">
            <v>11.881861730686028</v>
          </cell>
        </row>
        <row r="48">
          <cell r="A48" t="str">
            <v>前橋市</v>
          </cell>
          <cell r="B48" t="str">
            <v>Ⅳa地域</v>
          </cell>
          <cell r="C48">
            <v>1.1017550809776744</v>
          </cell>
          <cell r="D48">
            <v>0.99862908732661593</v>
          </cell>
          <cell r="E48">
            <v>0.92317155173761867</v>
          </cell>
          <cell r="F48">
            <v>0.81614653649077618</v>
          </cell>
          <cell r="G48">
            <v>0.71925480731639924</v>
          </cell>
          <cell r="H48">
            <v>0.68620695047512803</v>
          </cell>
          <cell r="I48">
            <v>0.82190124216155913</v>
          </cell>
          <cell r="J48">
            <v>0.92990622540306378</v>
          </cell>
          <cell r="K48">
            <v>0.80013344245033691</v>
          </cell>
          <cell r="L48">
            <v>0.72190280594027401</v>
          </cell>
          <cell r="M48">
            <v>0.78760236234837855</v>
          </cell>
          <cell r="N48">
            <v>0.96505997091371576</v>
          </cell>
          <cell r="O48">
            <v>10.27167006354154</v>
          </cell>
        </row>
        <row r="49">
          <cell r="A49" t="str">
            <v>さいたま市</v>
          </cell>
          <cell r="B49" t="str">
            <v>Ⅳa地域</v>
          </cell>
          <cell r="C49">
            <v>1.3021898114604127</v>
          </cell>
          <cell r="D49">
            <v>1.1854693681812731</v>
          </cell>
          <cell r="E49">
            <v>1.0794243209290928</v>
          </cell>
          <cell r="F49">
            <v>1.0174778334367163</v>
          </cell>
          <cell r="G49">
            <v>0.86510323545816104</v>
          </cell>
          <cell r="H49">
            <v>0.84800592150873355</v>
          </cell>
          <cell r="I49">
            <v>1.0158723539560994</v>
          </cell>
          <cell r="J49">
            <v>1.1125764296846898</v>
          </cell>
          <cell r="K49">
            <v>0.94994344333647818</v>
          </cell>
          <cell r="L49">
            <v>0.84268907387811898</v>
          </cell>
          <cell r="M49">
            <v>0.96357959373028967</v>
          </cell>
          <cell r="N49">
            <v>1.2038594058683401</v>
          </cell>
          <cell r="O49">
            <v>12.386190791428406</v>
          </cell>
        </row>
        <row r="50">
          <cell r="A50" t="str">
            <v>千葉市</v>
          </cell>
          <cell r="B50" t="str">
            <v>Ⅳb地域</v>
          </cell>
          <cell r="C50">
            <v>1.0870347106748746</v>
          </cell>
          <cell r="D50">
            <v>0.99103954796369942</v>
          </cell>
          <cell r="E50">
            <v>0.95432202373816077</v>
          </cell>
          <cell r="F50">
            <v>0.82719723940930856</v>
          </cell>
          <cell r="G50">
            <v>0.74994657089390793</v>
          </cell>
          <cell r="H50">
            <v>0.70993468617567479</v>
          </cell>
          <cell r="I50">
            <v>0.9100983616811662</v>
          </cell>
          <cell r="J50">
            <v>0.9311780987578383</v>
          </cell>
          <cell r="K50">
            <v>0.81537507232476547</v>
          </cell>
          <cell r="L50">
            <v>0.76299891056749525</v>
          </cell>
          <cell r="M50">
            <v>0.82882356927279066</v>
          </cell>
          <cell r="N50">
            <v>0.98272024520050227</v>
          </cell>
          <cell r="O50">
            <v>10.550669036660183</v>
          </cell>
        </row>
        <row r="51">
          <cell r="A51" t="str">
            <v>東京都区部</v>
          </cell>
          <cell r="B51" t="str">
            <v>Ⅳb地域</v>
          </cell>
          <cell r="C51">
            <v>1.2365319558180385</v>
          </cell>
          <cell r="D51">
            <v>1.116079294006036</v>
          </cell>
          <cell r="E51">
            <v>1.0308637792361461</v>
          </cell>
          <cell r="F51">
            <v>0.91977293933059834</v>
          </cell>
          <cell r="G51">
            <v>0.78856147996017567</v>
          </cell>
          <cell r="H51">
            <v>0.80728512377308514</v>
          </cell>
          <cell r="I51">
            <v>1.0396834911881068</v>
          </cell>
          <cell r="J51">
            <v>1.0875351198636383</v>
          </cell>
          <cell r="K51">
            <v>0.92481873198396591</v>
          </cell>
          <cell r="L51">
            <v>0.82283950939049111</v>
          </cell>
          <cell r="M51">
            <v>0.92817564362525595</v>
          </cell>
          <cell r="N51">
            <v>1.1498986150133179</v>
          </cell>
          <cell r="O51">
            <v>11.852045683188855</v>
          </cell>
        </row>
        <row r="52">
          <cell r="A52" t="str">
            <v>横浜市</v>
          </cell>
          <cell r="B52" t="str">
            <v>Ⅳb地域</v>
          </cell>
          <cell r="C52">
            <v>1.1449779246571412</v>
          </cell>
          <cell r="D52">
            <v>1.0444999296299577</v>
          </cell>
          <cell r="E52">
            <v>0.99877504000667194</v>
          </cell>
          <cell r="F52">
            <v>0.88190864404747615</v>
          </cell>
          <cell r="G52">
            <v>0.77813628852759797</v>
          </cell>
          <cell r="H52">
            <v>0.80319844873151469</v>
          </cell>
          <cell r="I52">
            <v>0.95075660826821906</v>
          </cell>
          <cell r="J52">
            <v>1.0158098028075038</v>
          </cell>
          <cell r="K52">
            <v>0.87882278738343311</v>
          </cell>
          <cell r="L52">
            <v>0.80167637078235843</v>
          </cell>
          <cell r="M52">
            <v>0.89404356687499653</v>
          </cell>
          <cell r="N52">
            <v>1.1079476446886254</v>
          </cell>
          <cell r="O52">
            <v>11.300553056405496</v>
          </cell>
        </row>
        <row r="53">
          <cell r="A53" t="str">
            <v>川崎市</v>
          </cell>
          <cell r="B53" t="str">
            <v>Ⅳb地域</v>
          </cell>
          <cell r="C53">
            <v>1.2453412425785666</v>
          </cell>
          <cell r="D53">
            <v>1.0569059074347251</v>
          </cell>
          <cell r="E53">
            <v>1.0151530157472515</v>
          </cell>
          <cell r="F53">
            <v>0.85095625068415304</v>
          </cell>
          <cell r="G53">
            <v>0.74759047763014541</v>
          </cell>
          <cell r="H53">
            <v>0.72971127432327465</v>
          </cell>
          <cell r="I53">
            <v>0.87774899266587769</v>
          </cell>
          <cell r="J53">
            <v>0.95630281011035045</v>
          </cell>
          <cell r="K53">
            <v>0.77777140682745771</v>
          </cell>
          <cell r="L53">
            <v>0.75577425290471889</v>
          </cell>
          <cell r="M53">
            <v>0.87670647352261988</v>
          </cell>
          <cell r="N53">
            <v>1.0847411685597075</v>
          </cell>
          <cell r="O53">
            <v>10.974703272988849</v>
          </cell>
        </row>
        <row r="54">
          <cell r="A54" t="str">
            <v>新潟市</v>
          </cell>
          <cell r="B54" t="str">
            <v>Ⅳa地域</v>
          </cell>
          <cell r="C54">
            <v>1.2845920883222217</v>
          </cell>
          <cell r="D54">
            <v>1.1830715741517803</v>
          </cell>
          <cell r="E54">
            <v>1.0621602039167442</v>
          </cell>
          <cell r="F54">
            <v>0.98115646648561561</v>
          </cell>
          <cell r="G54">
            <v>0.81251856987223914</v>
          </cell>
          <cell r="H54">
            <v>0.78520456831888563</v>
          </cell>
          <cell r="I54">
            <v>0.9448976506831106</v>
          </cell>
          <cell r="J54">
            <v>1.0520894689928741</v>
          </cell>
          <cell r="K54">
            <v>0.90315518418706953</v>
          </cell>
          <cell r="L54">
            <v>0.92688291988761617</v>
          </cell>
          <cell r="M54">
            <v>1.0631818726771369</v>
          </cell>
          <cell r="N54">
            <v>1.3019187564831658</v>
          </cell>
          <cell r="O54">
            <v>12.30082932397846</v>
          </cell>
        </row>
        <row r="55">
          <cell r="A55" t="str">
            <v>富山市</v>
          </cell>
          <cell r="B55" t="str">
            <v>Ⅳa地域</v>
          </cell>
          <cell r="C55">
            <v>1.5321695344630764</v>
          </cell>
          <cell r="D55">
            <v>1.4409282590451566</v>
          </cell>
          <cell r="E55">
            <v>1.3386571310915696</v>
          </cell>
          <cell r="F55">
            <v>1.1944975839618852</v>
          </cell>
          <cell r="G55">
            <v>1.0109516635999227</v>
          </cell>
          <cell r="H55">
            <v>0.9809688130398293</v>
          </cell>
          <cell r="I55">
            <v>1.1755654363203243</v>
          </cell>
          <cell r="J55">
            <v>1.2139509911750752</v>
          </cell>
          <cell r="K55">
            <v>1.0328237152254707</v>
          </cell>
          <cell r="L55">
            <v>0.97075212543590317</v>
          </cell>
          <cell r="M55">
            <v>1.1403908404268071</v>
          </cell>
          <cell r="N55">
            <v>1.4700979446735087</v>
          </cell>
          <cell r="O55">
            <v>14.501754038458527</v>
          </cell>
        </row>
        <row r="56">
          <cell r="A56" t="str">
            <v>金沢市</v>
          </cell>
          <cell r="B56" t="str">
            <v>Ⅳb地域</v>
          </cell>
          <cell r="C56">
            <v>1.5498506591327281</v>
          </cell>
          <cell r="D56">
            <v>1.4245815588788746</v>
          </cell>
          <cell r="E56">
            <v>1.3306922848370801</v>
          </cell>
          <cell r="F56">
            <v>1.2371574673039931</v>
          </cell>
          <cell r="G56">
            <v>1.0331156205855827</v>
          </cell>
          <cell r="H56">
            <v>0.97754935024994372</v>
          </cell>
          <cell r="I56">
            <v>1.0889112451327385</v>
          </cell>
          <cell r="J56">
            <v>1.1423299260332667</v>
          </cell>
          <cell r="K56">
            <v>1.0017357943735239</v>
          </cell>
          <cell r="L56">
            <v>0.97208654993927313</v>
          </cell>
          <cell r="M56">
            <v>1.1585515239023574</v>
          </cell>
          <cell r="N56">
            <v>1.4723706364058109</v>
          </cell>
          <cell r="O56">
            <v>14.388932616775172</v>
          </cell>
        </row>
        <row r="57">
          <cell r="A57" t="str">
            <v>福井市</v>
          </cell>
          <cell r="B57" t="str">
            <v>Ⅳb地域</v>
          </cell>
          <cell r="C57">
            <v>1.5907799606970281</v>
          </cell>
          <cell r="D57">
            <v>1.5134875914158972</v>
          </cell>
          <cell r="E57">
            <v>1.4038771286937755</v>
          </cell>
          <cell r="F57">
            <v>1.2044432165885646</v>
          </cell>
          <cell r="G57">
            <v>1.0384950193647928</v>
          </cell>
          <cell r="H57">
            <v>0.98686947139066838</v>
          </cell>
          <cell r="I57">
            <v>1.1568417925074148</v>
          </cell>
          <cell r="J57">
            <v>1.2521071918183095</v>
          </cell>
          <cell r="K57">
            <v>1.0638907856945521</v>
          </cell>
          <cell r="L57">
            <v>1.060116866395959</v>
          </cell>
          <cell r="M57">
            <v>1.2216030816865873</v>
          </cell>
          <cell r="N57">
            <v>1.5144884097934246</v>
          </cell>
          <cell r="O57">
            <v>15.00700051604697</v>
          </cell>
        </row>
        <row r="58">
          <cell r="A58" t="str">
            <v>甲府市</v>
          </cell>
          <cell r="B58" t="str">
            <v>Ⅳa地域</v>
          </cell>
          <cell r="C58">
            <v>1.2319448715877044</v>
          </cell>
          <cell r="D58">
            <v>1.1354284493049003</v>
          </cell>
          <cell r="E58">
            <v>1.0220023665184552</v>
          </cell>
          <cell r="F58">
            <v>0.92452682662385377</v>
          </cell>
          <cell r="G58">
            <v>0.80330270064584042</v>
          </cell>
          <cell r="H58">
            <v>0.80246868533123428</v>
          </cell>
          <cell r="I58">
            <v>0.95305015038338614</v>
          </cell>
          <cell r="J58">
            <v>1.0620768023852836</v>
          </cell>
          <cell r="K58">
            <v>0.91216254958481668</v>
          </cell>
          <cell r="L58">
            <v>0.79216859619584756</v>
          </cell>
          <cell r="M58">
            <v>0.93088619339772616</v>
          </cell>
          <cell r="N58">
            <v>1.1479595294068585</v>
          </cell>
          <cell r="O58">
            <v>11.717977721365905</v>
          </cell>
        </row>
        <row r="59">
          <cell r="A59" t="str">
            <v>長野市</v>
          </cell>
          <cell r="B59" t="str">
            <v>Ⅱ地域</v>
          </cell>
          <cell r="C59">
            <v>1.1917453334236847</v>
          </cell>
          <cell r="D59">
            <v>1.1989178651292984</v>
          </cell>
          <cell r="E59">
            <v>1.0595956068243302</v>
          </cell>
          <cell r="F59">
            <v>0.91954358511908152</v>
          </cell>
          <cell r="G59">
            <v>0.78418289955849307</v>
          </cell>
          <cell r="H59">
            <v>0.75699400030233044</v>
          </cell>
          <cell r="I59">
            <v>0.81153860187757687</v>
          </cell>
          <cell r="J59">
            <v>0.85567886240311064</v>
          </cell>
          <cell r="K59">
            <v>0.76539670459698805</v>
          </cell>
          <cell r="L59">
            <v>0.80993312239695991</v>
          </cell>
          <cell r="M59">
            <v>0.88981093915337017</v>
          </cell>
          <cell r="N59">
            <v>1.1690392664835307</v>
          </cell>
          <cell r="O59">
            <v>11.212376787268754</v>
          </cell>
        </row>
        <row r="60">
          <cell r="A60" t="str">
            <v>岐阜市</v>
          </cell>
          <cell r="B60" t="str">
            <v>Ⅳb地域</v>
          </cell>
          <cell r="C60">
            <v>1.353356651011504</v>
          </cell>
          <cell r="D60">
            <v>1.2412024415798333</v>
          </cell>
          <cell r="E60">
            <v>1.1709992024728553</v>
          </cell>
          <cell r="F60">
            <v>1.033949635900189</v>
          </cell>
          <cell r="G60">
            <v>0.91162043963032258</v>
          </cell>
          <cell r="H60">
            <v>0.93832978008058665</v>
          </cell>
          <cell r="I60">
            <v>1.2038594058683401</v>
          </cell>
          <cell r="J60">
            <v>1.2728741731520044</v>
          </cell>
          <cell r="K60">
            <v>1.0505465406608527</v>
          </cell>
          <cell r="L60">
            <v>0.94149903827609016</v>
          </cell>
          <cell r="M60">
            <v>1.0393498850622644</v>
          </cell>
          <cell r="N60">
            <v>1.3641154485699241</v>
          </cell>
          <cell r="O60">
            <v>13.521702642264767</v>
          </cell>
        </row>
        <row r="61">
          <cell r="A61" t="str">
            <v>静岡市</v>
          </cell>
          <cell r="B61" t="str">
            <v>Ⅳb地域</v>
          </cell>
          <cell r="C61">
            <v>1.1470421125607917</v>
          </cell>
          <cell r="D61">
            <v>1.0890988985785248</v>
          </cell>
          <cell r="E61">
            <v>1.0828020829532481</v>
          </cell>
          <cell r="F61">
            <v>0.90644954467976402</v>
          </cell>
          <cell r="G61">
            <v>0.8480267718915987</v>
          </cell>
          <cell r="H61">
            <v>0.90882648832639179</v>
          </cell>
          <cell r="I61">
            <v>1.0394124362108599</v>
          </cell>
          <cell r="J61">
            <v>1.0713135219945475</v>
          </cell>
          <cell r="K61">
            <v>0.95275824502327411</v>
          </cell>
          <cell r="L61">
            <v>0.86587469962417174</v>
          </cell>
          <cell r="M61">
            <v>0.9806977580625823</v>
          </cell>
          <cell r="N61">
            <v>1.1378887944829885</v>
          </cell>
          <cell r="O61">
            <v>12.030191354388743</v>
          </cell>
        </row>
        <row r="62">
          <cell r="A62" t="str">
            <v>名古屋市</v>
          </cell>
          <cell r="B62" t="str">
            <v>Ⅳb地域</v>
          </cell>
          <cell r="C62">
            <v>1.1434975474737155</v>
          </cell>
          <cell r="D62">
            <v>1.0507550444895042</v>
          </cell>
          <cell r="E62">
            <v>0.98718222713364567</v>
          </cell>
          <cell r="F62">
            <v>0.86082890697080416</v>
          </cell>
          <cell r="G62">
            <v>0.78876998378882723</v>
          </cell>
          <cell r="H62">
            <v>0.8895607345589881</v>
          </cell>
          <cell r="I62">
            <v>1.1125138785360944</v>
          </cell>
          <cell r="J62">
            <v>1.145603436143096</v>
          </cell>
          <cell r="K62">
            <v>0.92096141115391217</v>
          </cell>
          <cell r="L62">
            <v>0.82017066038375119</v>
          </cell>
          <cell r="M62">
            <v>0.89896425723117324</v>
          </cell>
          <cell r="N62">
            <v>1.14816803323551</v>
          </cell>
          <cell r="O62">
            <v>11.766976121099022</v>
          </cell>
        </row>
        <row r="63">
          <cell r="A63" t="str">
            <v>津市</v>
          </cell>
          <cell r="B63" t="str">
            <v>Ⅳb地域</v>
          </cell>
          <cell r="C63">
            <v>1.3137826243334392</v>
          </cell>
          <cell r="D63">
            <v>1.1714579108958885</v>
          </cell>
          <cell r="E63">
            <v>1.1667457243683637</v>
          </cell>
          <cell r="F63">
            <v>0.95557304671007004</v>
          </cell>
          <cell r="G63">
            <v>0.89598265248145603</v>
          </cell>
          <cell r="H63">
            <v>0.89683751817892743</v>
          </cell>
          <cell r="I63">
            <v>1.102380592463629</v>
          </cell>
          <cell r="J63">
            <v>1.1074055347341314</v>
          </cell>
          <cell r="K63">
            <v>0.97046022007579091</v>
          </cell>
          <cell r="L63">
            <v>0.87715475675422072</v>
          </cell>
          <cell r="M63">
            <v>0.97711149220977556</v>
          </cell>
          <cell r="N63">
            <v>1.302085559546087</v>
          </cell>
          <cell r="O63">
            <v>12.736977632751779</v>
          </cell>
        </row>
        <row r="64">
          <cell r="A64" t="str">
            <v>大津市</v>
          </cell>
          <cell r="B64" t="str">
            <v>Ⅳb地域</v>
          </cell>
          <cell r="C64">
            <v>1.2714146463514435</v>
          </cell>
          <cell r="D64">
            <v>1.1892849882455965</v>
          </cell>
          <cell r="E64">
            <v>1.0897452604473448</v>
          </cell>
          <cell r="F64">
            <v>0.93326313704435382</v>
          </cell>
          <cell r="G64">
            <v>0.73993838711863336</v>
          </cell>
          <cell r="H64">
            <v>0.77158926830793917</v>
          </cell>
          <cell r="I64">
            <v>1.0218355634555338</v>
          </cell>
          <cell r="J64">
            <v>1.068957428730785</v>
          </cell>
          <cell r="K64">
            <v>0.87067028768315746</v>
          </cell>
          <cell r="L64">
            <v>0.82884441965565581</v>
          </cell>
          <cell r="M64">
            <v>0.96480976631933391</v>
          </cell>
          <cell r="N64">
            <v>1.2716648509458253</v>
          </cell>
          <cell r="O64">
            <v>12.022018004305604</v>
          </cell>
        </row>
        <row r="65">
          <cell r="A65" t="str">
            <v>京都市</v>
          </cell>
          <cell r="B65" t="str">
            <v>Ⅳb地域</v>
          </cell>
          <cell r="C65">
            <v>1.1015465771490227</v>
          </cell>
          <cell r="D65">
            <v>1.0881397809667279</v>
          </cell>
          <cell r="E65">
            <v>0.95790828959096741</v>
          </cell>
          <cell r="F65">
            <v>0.80486647936072708</v>
          </cell>
          <cell r="G65">
            <v>0.73457983872228838</v>
          </cell>
          <cell r="H65">
            <v>0.77640570674979004</v>
          </cell>
          <cell r="I65">
            <v>1.0415183248802404</v>
          </cell>
          <cell r="J65">
            <v>1.0948119034835775</v>
          </cell>
          <cell r="K65">
            <v>0.83572504600115705</v>
          </cell>
          <cell r="L65">
            <v>0.76450013813378637</v>
          </cell>
          <cell r="M65">
            <v>0.88833056196994409</v>
          </cell>
          <cell r="N65">
            <v>1.0776728887684199</v>
          </cell>
          <cell r="O65">
            <v>11.16600553577665</v>
          </cell>
        </row>
        <row r="66">
          <cell r="A66" t="str">
            <v>大阪市</v>
          </cell>
          <cell r="B66" t="str">
            <v>Ⅳb地域</v>
          </cell>
          <cell r="C66">
            <v>1.0891405993442553</v>
          </cell>
          <cell r="D66">
            <v>1.0601585671616893</v>
          </cell>
          <cell r="E66">
            <v>0.95409266952664396</v>
          </cell>
          <cell r="F66">
            <v>0.85813920758119899</v>
          </cell>
          <cell r="G66">
            <v>0.76564690919136991</v>
          </cell>
          <cell r="H66">
            <v>0.8510083766413159</v>
          </cell>
          <cell r="I66">
            <v>1.1994391247009273</v>
          </cell>
          <cell r="J66">
            <v>1.2558602607340374</v>
          </cell>
          <cell r="K66">
            <v>0.93912209462946261</v>
          </cell>
          <cell r="L66">
            <v>0.81935749545201009</v>
          </cell>
          <cell r="M66">
            <v>0.85613757082614428</v>
          </cell>
          <cell r="N66">
            <v>1.1546316519237083</v>
          </cell>
          <cell r="O66">
            <v>11.802734527712763</v>
          </cell>
        </row>
        <row r="67">
          <cell r="A67" t="str">
            <v>神戸市</v>
          </cell>
          <cell r="B67" t="str">
            <v>Ⅳb地域</v>
          </cell>
          <cell r="C67">
            <v>1.0540911057479292</v>
          </cell>
          <cell r="D67">
            <v>1.0548208691482095</v>
          </cell>
          <cell r="E67">
            <v>0.94241645512215699</v>
          </cell>
          <cell r="F67">
            <v>0.81529167079330478</v>
          </cell>
          <cell r="G67">
            <v>0.73022210870347093</v>
          </cell>
          <cell r="H67">
            <v>0.73977158405571208</v>
          </cell>
          <cell r="I67">
            <v>0.92025249813649701</v>
          </cell>
          <cell r="J67">
            <v>1.0270064584060925</v>
          </cell>
          <cell r="K67">
            <v>0.79537955515708136</v>
          </cell>
          <cell r="L67">
            <v>0.73639382203155701</v>
          </cell>
          <cell r="M67">
            <v>0.81939919621774049</v>
          </cell>
          <cell r="N67">
            <v>1.0268605057260363</v>
          </cell>
          <cell r="O67">
            <v>10.661905829245788</v>
          </cell>
        </row>
        <row r="68">
          <cell r="A68" t="str">
            <v>奈良市</v>
          </cell>
          <cell r="B68" t="str">
            <v>Ⅳa地域</v>
          </cell>
          <cell r="C68">
            <v>1.249354941280109</v>
          </cell>
          <cell r="D68">
            <v>1.1776504746068399</v>
          </cell>
          <cell r="E68">
            <v>1.0137039141381232</v>
          </cell>
          <cell r="F68">
            <v>0.9336175935530614</v>
          </cell>
          <cell r="G68">
            <v>0.77096375682198448</v>
          </cell>
          <cell r="H68">
            <v>0.76187298989277674</v>
          </cell>
          <cell r="I68">
            <v>1.0496916749633813</v>
          </cell>
          <cell r="J68">
            <v>1.0285285363552485</v>
          </cell>
          <cell r="K68">
            <v>0.80346950370876169</v>
          </cell>
          <cell r="L68">
            <v>0.76443758698519093</v>
          </cell>
          <cell r="M68">
            <v>0.87071198844888775</v>
          </cell>
          <cell r="N68">
            <v>1.1999603842725561</v>
          </cell>
          <cell r="O68">
            <v>11.623963345026921</v>
          </cell>
        </row>
        <row r="69">
          <cell r="A69" t="str">
            <v>和歌山市</v>
          </cell>
          <cell r="B69" t="str">
            <v>Ⅳb地域</v>
          </cell>
          <cell r="C69">
            <v>1.2141594950037269</v>
          </cell>
          <cell r="D69">
            <v>1.2457061242787069</v>
          </cell>
          <cell r="E69">
            <v>1.1461872468633203</v>
          </cell>
          <cell r="F69">
            <v>0.94800435773001868</v>
          </cell>
          <cell r="G69">
            <v>0.84917354294918224</v>
          </cell>
          <cell r="H69">
            <v>0.94285431316232526</v>
          </cell>
          <cell r="I69">
            <v>1.181028236630995</v>
          </cell>
          <cell r="J69">
            <v>1.2524616483270172</v>
          </cell>
          <cell r="K69">
            <v>0.94633632710080617</v>
          </cell>
          <cell r="L69">
            <v>0.87863513393764681</v>
          </cell>
          <cell r="M69">
            <v>0.98153177337718844</v>
          </cell>
          <cell r="N69">
            <v>1.2054440349660918</v>
          </cell>
          <cell r="O69">
            <v>12.791522234327026</v>
          </cell>
        </row>
        <row r="70">
          <cell r="A70" t="str">
            <v>鳥取市</v>
          </cell>
          <cell r="B70" t="str">
            <v>Ⅳb地域</v>
          </cell>
          <cell r="C70">
            <v>1.394682109850242</v>
          </cell>
          <cell r="D70">
            <v>1.2452057150899432</v>
          </cell>
          <cell r="E70">
            <v>1.1127849335133415</v>
          </cell>
          <cell r="F70">
            <v>0.97540176081483287</v>
          </cell>
          <cell r="G70">
            <v>0.85305171416210124</v>
          </cell>
          <cell r="H70">
            <v>0.7596836996919355</v>
          </cell>
          <cell r="I70">
            <v>1.0041544387858821</v>
          </cell>
          <cell r="J70">
            <v>1.0501295330035496</v>
          </cell>
          <cell r="K70">
            <v>0.90941029904661619</v>
          </cell>
          <cell r="L70">
            <v>0.8381853911792454</v>
          </cell>
          <cell r="M70">
            <v>0.9818653795030311</v>
          </cell>
          <cell r="N70">
            <v>1.2870315831174448</v>
          </cell>
          <cell r="O70">
            <v>12.411586557758165</v>
          </cell>
        </row>
        <row r="71">
          <cell r="A71" t="str">
            <v>松江市</v>
          </cell>
          <cell r="B71" t="str">
            <v>Ⅳb地域</v>
          </cell>
          <cell r="C71">
            <v>1.4561281881538548</v>
          </cell>
          <cell r="D71">
            <v>1.3508129043019552</v>
          </cell>
          <cell r="E71">
            <v>1.2771902024050914</v>
          </cell>
          <cell r="F71">
            <v>1.0841782082223483</v>
          </cell>
          <cell r="G71">
            <v>0.98722392789937596</v>
          </cell>
          <cell r="H71">
            <v>0.96651949771427659</v>
          </cell>
          <cell r="I71">
            <v>1.1376594402714719</v>
          </cell>
          <cell r="J71">
            <v>1.1788597968130188</v>
          </cell>
          <cell r="K71">
            <v>1.0094087352679011</v>
          </cell>
          <cell r="L71">
            <v>0.98440912621257992</v>
          </cell>
          <cell r="M71">
            <v>1.1322591911093964</v>
          </cell>
          <cell r="N71">
            <v>1.4826498751583324</v>
          </cell>
          <cell r="O71">
            <v>14.047299093529601</v>
          </cell>
        </row>
        <row r="72">
          <cell r="A72" t="str">
            <v>岡山市</v>
          </cell>
          <cell r="B72" t="str">
            <v>Ⅳb地域</v>
          </cell>
          <cell r="C72">
            <v>1.3418889404356686</v>
          </cell>
          <cell r="D72">
            <v>1.2479579656281437</v>
          </cell>
          <cell r="E72">
            <v>1.2223119947040026</v>
          </cell>
          <cell r="F72">
            <v>0.99475091611369693</v>
          </cell>
          <cell r="G72">
            <v>0.84281417617530985</v>
          </cell>
          <cell r="H72">
            <v>0.87742581173146772</v>
          </cell>
          <cell r="I72">
            <v>1.1370547791683823</v>
          </cell>
          <cell r="J72">
            <v>1.2882200549407585</v>
          </cell>
          <cell r="K72">
            <v>0.97254525836230643</v>
          </cell>
          <cell r="L72">
            <v>0.90250882231824969</v>
          </cell>
          <cell r="M72">
            <v>0.9470660905010867</v>
          </cell>
          <cell r="N72">
            <v>1.3025234175862552</v>
          </cell>
          <cell r="O72">
            <v>13.077068227665329</v>
          </cell>
        </row>
        <row r="73">
          <cell r="A73" t="str">
            <v>広島市</v>
          </cell>
          <cell r="B73" t="str">
            <v>Ⅳb地域</v>
          </cell>
          <cell r="C73">
            <v>1.3656792272848108</v>
          </cell>
          <cell r="D73">
            <v>1.2821317431441333</v>
          </cell>
          <cell r="E73">
            <v>1.1713536589815627</v>
          </cell>
          <cell r="F73">
            <v>0.99510537262240473</v>
          </cell>
          <cell r="G73">
            <v>0.82607131873459017</v>
          </cell>
          <cell r="H73">
            <v>0.85052881783541734</v>
          </cell>
          <cell r="I73">
            <v>1.0810089500268447</v>
          </cell>
          <cell r="J73">
            <v>1.192725301418347</v>
          </cell>
          <cell r="K73">
            <v>0.93418055389042065</v>
          </cell>
          <cell r="L73">
            <v>0.88034486533258949</v>
          </cell>
          <cell r="M73">
            <v>0.99141485485527203</v>
          </cell>
          <cell r="N73">
            <v>1.3241661150002866</v>
          </cell>
          <cell r="O73">
            <v>12.894710779126678</v>
          </cell>
        </row>
        <row r="74">
          <cell r="A74" t="str">
            <v>山口市</v>
          </cell>
          <cell r="B74" t="str">
            <v>Ⅳb地域</v>
          </cell>
          <cell r="C74">
            <v>1.3988730368061382</v>
          </cell>
          <cell r="D74">
            <v>1.1492939539102285</v>
          </cell>
          <cell r="E74">
            <v>1.0889529458984688</v>
          </cell>
          <cell r="F74">
            <v>0.91030686550981776</v>
          </cell>
          <cell r="G74">
            <v>0.78614283554781761</v>
          </cell>
          <cell r="H74">
            <v>0.8271763890264433</v>
          </cell>
          <cell r="I74">
            <v>1.0551961760397823</v>
          </cell>
          <cell r="J74">
            <v>1.1231684241801889</v>
          </cell>
          <cell r="K74">
            <v>0.90334283763285594</v>
          </cell>
          <cell r="L74">
            <v>0.86791803714495697</v>
          </cell>
          <cell r="M74">
            <v>1.0530277362218061</v>
          </cell>
          <cell r="N74">
            <v>1.395620377079174</v>
          </cell>
          <cell r="O74">
            <v>12.559019614997679</v>
          </cell>
        </row>
        <row r="75">
          <cell r="A75" t="str">
            <v>徳島市</v>
          </cell>
          <cell r="B75" t="str">
            <v>Ⅳb地域</v>
          </cell>
          <cell r="C75">
            <v>1.4828792293698492</v>
          </cell>
          <cell r="D75">
            <v>1.3614257491803192</v>
          </cell>
          <cell r="E75">
            <v>1.1978753459860405</v>
          </cell>
          <cell r="F75">
            <v>1.0560093409715234</v>
          </cell>
          <cell r="G75">
            <v>0.90515682094212435</v>
          </cell>
          <cell r="H75">
            <v>0.95196593047439815</v>
          </cell>
          <cell r="I75">
            <v>1.20584019224053</v>
          </cell>
          <cell r="J75">
            <v>1.3170561344432685</v>
          </cell>
          <cell r="K75">
            <v>1.0541953576622549</v>
          </cell>
          <cell r="L75">
            <v>0.94506445374603187</v>
          </cell>
          <cell r="M75">
            <v>1.0278613241035637</v>
          </cell>
          <cell r="N75">
            <v>1.311760137195519</v>
          </cell>
          <cell r="O75">
            <v>13.817090016315422</v>
          </cell>
        </row>
        <row r="76">
          <cell r="A76" t="str">
            <v>高松市</v>
          </cell>
          <cell r="B76" t="str">
            <v>Ⅳb地域</v>
          </cell>
          <cell r="C76">
            <v>1.283174262287391</v>
          </cell>
          <cell r="D76">
            <v>1.2174955562621517</v>
          </cell>
          <cell r="E76">
            <v>1.0922473063911635</v>
          </cell>
          <cell r="F76">
            <v>0.96804157566343296</v>
          </cell>
          <cell r="G76">
            <v>0.82865676620986939</v>
          </cell>
          <cell r="H76">
            <v>0.89406441725786179</v>
          </cell>
          <cell r="I76">
            <v>1.1661619136481391</v>
          </cell>
          <cell r="J76">
            <v>1.1923499945267744</v>
          </cell>
          <cell r="K76">
            <v>1.0068441381754871</v>
          </cell>
          <cell r="L76">
            <v>0.84952799945788993</v>
          </cell>
          <cell r="M76">
            <v>0.9648514670850642</v>
          </cell>
          <cell r="N76">
            <v>1.3173063390376503</v>
          </cell>
          <cell r="O76">
            <v>12.780721736002876</v>
          </cell>
        </row>
        <row r="77">
          <cell r="A77" t="str">
            <v>松山市</v>
          </cell>
          <cell r="B77" t="str">
            <v>Ⅳb地域</v>
          </cell>
          <cell r="C77">
            <v>1.2508770192292655</v>
          </cell>
          <cell r="D77">
            <v>1.1580719650964588</v>
          </cell>
          <cell r="E77">
            <v>1.0497333757291119</v>
          </cell>
          <cell r="F77">
            <v>0.96420510521624436</v>
          </cell>
          <cell r="G77">
            <v>0.81967025119498738</v>
          </cell>
          <cell r="H77">
            <v>0.87527822229635666</v>
          </cell>
          <cell r="I77">
            <v>1.1244611479178284</v>
          </cell>
          <cell r="J77">
            <v>1.1341565759501258</v>
          </cell>
          <cell r="K77">
            <v>1.0054054617577914</v>
          </cell>
          <cell r="L77">
            <v>0.8357458963840223</v>
          </cell>
          <cell r="M77">
            <v>0.96637354503422057</v>
          </cell>
          <cell r="N77">
            <v>1.2673279713098728</v>
          </cell>
          <cell r="O77">
            <v>12.451306537116286</v>
          </cell>
        </row>
        <row r="78">
          <cell r="A78" t="str">
            <v>高知市</v>
          </cell>
          <cell r="B78" t="str">
            <v>Ⅳb地域</v>
          </cell>
          <cell r="C78">
            <v>1.132446844555183</v>
          </cell>
          <cell r="D78">
            <v>1.0820514691701026</v>
          </cell>
          <cell r="E78">
            <v>0.93707875710867727</v>
          </cell>
          <cell r="F78">
            <v>0.86510323545816104</v>
          </cell>
          <cell r="G78">
            <v>0.76691878254614432</v>
          </cell>
          <cell r="H78">
            <v>0.84456560833598293</v>
          </cell>
          <cell r="I78">
            <v>1.2101353711107519</v>
          </cell>
          <cell r="J78">
            <v>1.2191010357427685</v>
          </cell>
          <cell r="K78">
            <v>0.99781592239487493</v>
          </cell>
          <cell r="L78">
            <v>0.83080435564498034</v>
          </cell>
          <cell r="M78">
            <v>0.93215806675250057</v>
          </cell>
          <cell r="N78">
            <v>1.2496468466402211</v>
          </cell>
          <cell r="O78">
            <v>12.067826295460348</v>
          </cell>
        </row>
        <row r="79">
          <cell r="A79" t="str">
            <v>北九州市</v>
          </cell>
          <cell r="B79" t="str">
            <v>Ⅳb地域</v>
          </cell>
          <cell r="C79">
            <v>0.96589398622832201</v>
          </cell>
          <cell r="D79">
            <v>0.8887475696272471</v>
          </cell>
          <cell r="E79">
            <v>0.84548302518204976</v>
          </cell>
          <cell r="F79">
            <v>0.73044103772355506</v>
          </cell>
          <cell r="G79">
            <v>0.67398862611614696</v>
          </cell>
          <cell r="H79">
            <v>0.71355222760277925</v>
          </cell>
          <cell r="I79">
            <v>0.91840723925293066</v>
          </cell>
          <cell r="J79">
            <v>1.0126509698034329</v>
          </cell>
          <cell r="K79">
            <v>0.80273974030848128</v>
          </cell>
          <cell r="L79">
            <v>0.70239727276992114</v>
          </cell>
          <cell r="M79">
            <v>0.80289611817996998</v>
          </cell>
          <cell r="N79">
            <v>1.0510678002324816</v>
          </cell>
          <cell r="O79">
            <v>10.108265613027315</v>
          </cell>
        </row>
        <row r="80">
          <cell r="A80" t="str">
            <v>福岡市</v>
          </cell>
          <cell r="B80" t="str">
            <v>Ⅳb地域</v>
          </cell>
          <cell r="C80">
            <v>1.0976892563189691</v>
          </cell>
          <cell r="D80">
            <v>0.93270017670699468</v>
          </cell>
          <cell r="E80">
            <v>0.9352856241822739</v>
          </cell>
          <cell r="F80">
            <v>0.78213956203770774</v>
          </cell>
          <cell r="G80">
            <v>0.70553525539112705</v>
          </cell>
          <cell r="H80">
            <v>0.72571842600459735</v>
          </cell>
          <cell r="I80">
            <v>0.97227420338505954</v>
          </cell>
          <cell r="J80">
            <v>1.0318020464650781</v>
          </cell>
          <cell r="K80">
            <v>0.82607131873459017</v>
          </cell>
          <cell r="L80">
            <v>0.72021392492819636</v>
          </cell>
          <cell r="M80">
            <v>0.77244413400541057</v>
          </cell>
          <cell r="N80">
            <v>1.0386409720448488</v>
          </cell>
          <cell r="O80">
            <v>10.540514900204853</v>
          </cell>
        </row>
        <row r="81">
          <cell r="A81" t="str">
            <v>佐賀市</v>
          </cell>
          <cell r="B81" t="str">
            <v>Ⅳb地域</v>
          </cell>
          <cell r="C81">
            <v>1.1537559358433718</v>
          </cell>
          <cell r="D81">
            <v>1.0214811069468261</v>
          </cell>
          <cell r="E81">
            <v>0.99621044291425775</v>
          </cell>
          <cell r="F81">
            <v>0.87838492934326495</v>
          </cell>
          <cell r="G81">
            <v>0.74477567594334937</v>
          </cell>
          <cell r="H81">
            <v>0.82657172792335387</v>
          </cell>
          <cell r="I81">
            <v>1.0738364183212312</v>
          </cell>
          <cell r="J81">
            <v>1.1449987750400066</v>
          </cell>
          <cell r="K81">
            <v>0.93989355879547332</v>
          </cell>
          <cell r="L81">
            <v>0.78485011181017794</v>
          </cell>
          <cell r="M81">
            <v>0.89654561281881517</v>
          </cell>
          <cell r="N81">
            <v>1.1469795614121963</v>
          </cell>
          <cell r="O81">
            <v>11.608283857112324</v>
          </cell>
        </row>
        <row r="82">
          <cell r="A82" t="str">
            <v>長崎市</v>
          </cell>
          <cell r="B82" t="str">
            <v>Ⅴ地域</v>
          </cell>
          <cell r="C82">
            <v>1.0275902691263166</v>
          </cell>
          <cell r="D82">
            <v>0.90730441037723542</v>
          </cell>
          <cell r="E82">
            <v>0.88257585629916113</v>
          </cell>
          <cell r="F82">
            <v>0.74911255557930179</v>
          </cell>
          <cell r="G82">
            <v>0.70215749336697186</v>
          </cell>
          <cell r="H82">
            <v>0.73754059308914055</v>
          </cell>
          <cell r="I82">
            <v>0.97629832727803445</v>
          </cell>
          <cell r="J82">
            <v>1.0471687786366977</v>
          </cell>
          <cell r="K82">
            <v>0.78895763723461365</v>
          </cell>
          <cell r="L82">
            <v>0.70574375921977861</v>
          </cell>
          <cell r="M82">
            <v>0.75630593766778031</v>
          </cell>
          <cell r="N82">
            <v>0.97310821869966579</v>
          </cell>
          <cell r="O82">
            <v>10.253863836574698</v>
          </cell>
        </row>
        <row r="83">
          <cell r="A83" t="str">
            <v>熊本市</v>
          </cell>
          <cell r="B83" t="str">
            <v>Ⅳb地域</v>
          </cell>
          <cell r="C83">
            <v>1.0624104085111261</v>
          </cell>
          <cell r="D83">
            <v>0.97267036065949741</v>
          </cell>
          <cell r="E83">
            <v>0.90332198724999069</v>
          </cell>
          <cell r="F83">
            <v>0.81080883847729635</v>
          </cell>
          <cell r="G83">
            <v>0.76673112910035801</v>
          </cell>
          <cell r="H83">
            <v>0.77225648055962415</v>
          </cell>
          <cell r="I83">
            <v>1.0426442455549589</v>
          </cell>
          <cell r="J83">
            <v>1.1455825857602309</v>
          </cell>
          <cell r="K83">
            <v>0.96301663339293053</v>
          </cell>
          <cell r="L83">
            <v>0.76746089250063843</v>
          </cell>
          <cell r="M83">
            <v>0.87974020422950006</v>
          </cell>
          <cell r="N83">
            <v>1.1508577326251153</v>
          </cell>
          <cell r="O83">
            <v>11.237501498621267</v>
          </cell>
        </row>
        <row r="84">
          <cell r="A84" t="str">
            <v>大分市</v>
          </cell>
          <cell r="B84" t="str">
            <v>Ⅳb地域</v>
          </cell>
          <cell r="C84">
            <v>1.0859504907658866</v>
          </cell>
          <cell r="D84">
            <v>0.96639439541708561</v>
          </cell>
          <cell r="E84">
            <v>0.8811580302643307</v>
          </cell>
          <cell r="F84">
            <v>0.82461179193402934</v>
          </cell>
          <cell r="G84">
            <v>0.71568939184645763</v>
          </cell>
          <cell r="H84">
            <v>0.75403324593547838</v>
          </cell>
          <cell r="I84">
            <v>0.9628706807128744</v>
          </cell>
          <cell r="J84">
            <v>1.0075947519586328</v>
          </cell>
          <cell r="K84">
            <v>0.85567886240311064</v>
          </cell>
          <cell r="L84">
            <v>0.77546743952085806</v>
          </cell>
          <cell r="M84">
            <v>0.84396094723289339</v>
          </cell>
          <cell r="N84">
            <v>1.0939153370203758</v>
          </cell>
          <cell r="O84">
            <v>10.767325365012011</v>
          </cell>
        </row>
        <row r="85">
          <cell r="A85" t="str">
            <v>宮崎市</v>
          </cell>
          <cell r="B85" t="str">
            <v>Ⅴ地域</v>
          </cell>
          <cell r="C85">
            <v>0.94468914685445904</v>
          </cell>
          <cell r="D85">
            <v>0.8830137143393294</v>
          </cell>
          <cell r="E85">
            <v>0.80916165823094921</v>
          </cell>
          <cell r="F85">
            <v>0.73854141146666796</v>
          </cell>
          <cell r="G85">
            <v>0.68105690590743462</v>
          </cell>
          <cell r="H85">
            <v>0.73781164806638744</v>
          </cell>
          <cell r="I85">
            <v>0.91216254958481668</v>
          </cell>
          <cell r="J85">
            <v>0.95876315528843892</v>
          </cell>
          <cell r="K85">
            <v>0.79500424826550864</v>
          </cell>
          <cell r="L85">
            <v>0.71370860547426795</v>
          </cell>
          <cell r="M85">
            <v>0.79677653080904687</v>
          </cell>
          <cell r="N85">
            <v>0.97275376219095799</v>
          </cell>
          <cell r="O85">
            <v>9.9434433364782642</v>
          </cell>
        </row>
        <row r="86">
          <cell r="A86" t="str">
            <v>鹿児島市</v>
          </cell>
          <cell r="B86" t="str">
            <v>Ⅴ地域</v>
          </cell>
          <cell r="C86">
            <v>0.99099784719796891</v>
          </cell>
          <cell r="D86">
            <v>0.93491031729070107</v>
          </cell>
          <cell r="E86">
            <v>0.83422381843486593</v>
          </cell>
          <cell r="F86">
            <v>0.76869106508968255</v>
          </cell>
          <cell r="G86">
            <v>0.67918037144957066</v>
          </cell>
          <cell r="H86">
            <v>0.727136252039428</v>
          </cell>
          <cell r="I86">
            <v>0.96155710659236959</v>
          </cell>
          <cell r="J86">
            <v>1.0242333574850266</v>
          </cell>
          <cell r="K86">
            <v>0.86841844633372067</v>
          </cell>
          <cell r="L86">
            <v>0.73086847057229076</v>
          </cell>
          <cell r="M86">
            <v>0.74998827165963822</v>
          </cell>
          <cell r="N86">
            <v>1.0171859280766042</v>
          </cell>
          <cell r="O86">
            <v>10.287391252221868</v>
          </cell>
        </row>
        <row r="87">
          <cell r="A87" t="str">
            <v>那覇市</v>
          </cell>
          <cell r="B87" t="str">
            <v>Ⅵ地域</v>
          </cell>
          <cell r="C87">
            <v>0.89942296565420665</v>
          </cell>
          <cell r="D87">
            <v>0.87519482076489619</v>
          </cell>
          <cell r="E87">
            <v>0.81322748288965452</v>
          </cell>
          <cell r="F87">
            <v>0.78497521410736892</v>
          </cell>
          <cell r="G87">
            <v>0.87619563914242371</v>
          </cell>
          <cell r="H87">
            <v>1.0822391226158889</v>
          </cell>
          <cell r="I87">
            <v>1.2581538028492045</v>
          </cell>
          <cell r="J87">
            <v>1.2478954144795482</v>
          </cell>
          <cell r="K87">
            <v>1.1489811981672513</v>
          </cell>
          <cell r="L87">
            <v>0.95824189571680995</v>
          </cell>
          <cell r="M87">
            <v>0.85225939961322528</v>
          </cell>
          <cell r="N87">
            <v>0.91241275417919843</v>
          </cell>
          <cell r="O87">
            <v>11.709199710179677</v>
          </cell>
        </row>
        <row r="97">
          <cell r="A97" t="str">
            <v>全国</v>
          </cell>
          <cell r="B97" t="str">
            <v>全国</v>
          </cell>
          <cell r="C97">
            <v>1.4201440109833936</v>
          </cell>
          <cell r="D97">
            <v>1.3883330655644326</v>
          </cell>
          <cell r="E97">
            <v>1.2825156644806988</v>
          </cell>
          <cell r="F97">
            <v>1.1536506638234478</v>
          </cell>
          <cell r="G97">
            <v>0.94806257028933649</v>
          </cell>
          <cell r="H97">
            <v>0.79071669563439329</v>
          </cell>
          <cell r="I97">
            <v>0.66452451546000268</v>
          </cell>
          <cell r="J97">
            <v>0.58902829100150444</v>
          </cell>
          <cell r="K97">
            <v>0.64463172039084515</v>
          </cell>
          <cell r="L97">
            <v>0.79106722946821106</v>
          </cell>
          <cell r="M97">
            <v>1.013174229920984</v>
          </cell>
          <cell r="N97">
            <v>1.3141513429827509</v>
          </cell>
          <cell r="O97">
            <v>12</v>
          </cell>
        </row>
        <row r="98">
          <cell r="A98" t="str">
            <v>■地域区分</v>
          </cell>
        </row>
        <row r="99">
          <cell r="A99" t="str">
            <v>北海道</v>
          </cell>
          <cell r="C99">
            <v>0.68121868929557305</v>
          </cell>
          <cell r="D99">
            <v>0.69672981144200863</v>
          </cell>
          <cell r="E99">
            <v>0.61987526837746665</v>
          </cell>
          <cell r="F99">
            <v>0.64910102677202164</v>
          </cell>
          <cell r="G99">
            <v>0.59354141411190797</v>
          </cell>
          <cell r="H99">
            <v>0.55165262097068668</v>
          </cell>
          <cell r="I99">
            <v>0.5270714358742169</v>
          </cell>
          <cell r="J99">
            <v>0.46599091533147358</v>
          </cell>
          <cell r="K99">
            <v>0.46971533731578718</v>
          </cell>
          <cell r="L99">
            <v>0.53522134751047956</v>
          </cell>
          <cell r="M99">
            <v>0.58359501657732937</v>
          </cell>
          <cell r="N99">
            <v>0.64322958505557426</v>
          </cell>
          <cell r="O99">
            <v>7.0169424686345261</v>
          </cell>
        </row>
        <row r="100">
          <cell r="A100" t="str">
            <v>東　　北</v>
          </cell>
          <cell r="C100">
            <v>1.0369667138913639</v>
          </cell>
          <cell r="D100">
            <v>1.0805643594724466</v>
          </cell>
          <cell r="E100">
            <v>1.0217184921202918</v>
          </cell>
          <cell r="F100">
            <v>1.0026582149064514</v>
          </cell>
          <cell r="G100">
            <v>0.91541910701505835</v>
          </cell>
          <cell r="H100">
            <v>0.79614997005856847</v>
          </cell>
          <cell r="I100">
            <v>0.73296624651291875</v>
          </cell>
          <cell r="J100">
            <v>0.68135013948325474</v>
          </cell>
          <cell r="K100">
            <v>0.75036148801612468</v>
          </cell>
          <cell r="L100">
            <v>0.79750828866461221</v>
          </cell>
          <cell r="M100">
            <v>0.92129054873150573</v>
          </cell>
          <cell r="N100">
            <v>1.034206259950049</v>
          </cell>
          <cell r="O100">
            <v>10.771159828822645</v>
          </cell>
        </row>
        <row r="101">
          <cell r="A101" t="str">
            <v>関　　東</v>
          </cell>
          <cell r="C101">
            <v>1.5994420669811737</v>
          </cell>
          <cell r="D101">
            <v>1.553916485314093</v>
          </cell>
          <cell r="E101">
            <v>1.435260782566784</v>
          </cell>
          <cell r="F101">
            <v>1.275154453970526</v>
          </cell>
          <cell r="G101">
            <v>1.0279404676705568</v>
          </cell>
          <cell r="H101">
            <v>0.84702119269136955</v>
          </cell>
          <cell r="I101">
            <v>0.69160325412242407</v>
          </cell>
          <cell r="J101">
            <v>0.60659879942161932</v>
          </cell>
          <cell r="K101">
            <v>0.68586326259365837</v>
          </cell>
          <cell r="L101">
            <v>0.86757123869893538</v>
          </cell>
          <cell r="M101">
            <v>1.1126382052667709</v>
          </cell>
          <cell r="N101">
            <v>1.4734689704529191</v>
          </cell>
          <cell r="O101">
            <v>13.176479179750828</v>
          </cell>
        </row>
        <row r="102">
          <cell r="A102" t="str">
            <v>北　　陸</v>
          </cell>
          <cell r="C102">
            <v>1.2900959586370078</v>
          </cell>
          <cell r="D102">
            <v>1.199526779324346</v>
          </cell>
          <cell r="E102">
            <v>1.1480421224823638</v>
          </cell>
          <cell r="F102">
            <v>1.0613288153416975</v>
          </cell>
          <cell r="G102">
            <v>0.85429476974308793</v>
          </cell>
          <cell r="H102">
            <v>0.7387500547709116</v>
          </cell>
          <cell r="I102">
            <v>0.61303985861802035</v>
          </cell>
          <cell r="J102">
            <v>0.58517241882950921</v>
          </cell>
          <cell r="K102">
            <v>0.61303985861802035</v>
          </cell>
          <cell r="L102">
            <v>0.75973826807074951</v>
          </cell>
          <cell r="M102">
            <v>0.9591043860545958</v>
          </cell>
          <cell r="N102">
            <v>1.1815181036119591</v>
          </cell>
          <cell r="O102">
            <v>11.00365139410227</v>
          </cell>
        </row>
        <row r="103">
          <cell r="A103" t="str">
            <v>東　　海</v>
          </cell>
          <cell r="C103">
            <v>1.6162238742751986</v>
          </cell>
          <cell r="D103">
            <v>1.587085749339098</v>
          </cell>
          <cell r="E103">
            <v>1.4936246658974399</v>
          </cell>
          <cell r="F103">
            <v>1.3623497451326918</v>
          </cell>
          <cell r="G103">
            <v>1.1347218367972893</v>
          </cell>
          <cell r="H103">
            <v>0.9591043860545958</v>
          </cell>
          <cell r="I103">
            <v>0.81152964201732225</v>
          </cell>
          <cell r="J103">
            <v>0.7166664232403932</v>
          </cell>
          <cell r="K103">
            <v>0.76407612426424421</v>
          </cell>
          <cell r="L103">
            <v>0.91765376020564671</v>
          </cell>
          <cell r="M103">
            <v>1.1452816685410492</v>
          </cell>
          <cell r="N103">
            <v>1.4547154103436692</v>
          </cell>
          <cell r="O103">
            <v>13.963033286108638</v>
          </cell>
        </row>
        <row r="104">
          <cell r="A104" t="str">
            <v>近　　畿</v>
          </cell>
          <cell r="C104">
            <v>1.6262579052682316</v>
          </cell>
          <cell r="D104">
            <v>1.5794178217243346</v>
          </cell>
          <cell r="E104">
            <v>1.4336833803146043</v>
          </cell>
          <cell r="F104">
            <v>1.1921217520849461</v>
          </cell>
          <cell r="G104">
            <v>0.92418245286050216</v>
          </cell>
          <cell r="H104">
            <v>0.7357267004542335</v>
          </cell>
          <cell r="I104">
            <v>0.60594154848321102</v>
          </cell>
          <cell r="J104">
            <v>0.51708122161041081</v>
          </cell>
          <cell r="K104">
            <v>0.56834679480625705</v>
          </cell>
          <cell r="L104">
            <v>0.7550936947726643</v>
          </cell>
          <cell r="M104">
            <v>1.0479208961981685</v>
          </cell>
          <cell r="N104">
            <v>1.4829333839659984</v>
          </cell>
          <cell r="O104">
            <v>12.468707552543561</v>
          </cell>
        </row>
        <row r="105">
          <cell r="A105" t="str">
            <v>中　　国</v>
          </cell>
          <cell r="C105">
            <v>1.158470504038442</v>
          </cell>
          <cell r="D105">
            <v>1.1873457285991793</v>
          </cell>
          <cell r="E105">
            <v>1.075393985423635</v>
          </cell>
          <cell r="F105">
            <v>1.0194400222004762</v>
          </cell>
          <cell r="G105">
            <v>0.83085281960652579</v>
          </cell>
          <cell r="H105">
            <v>0.69769377948500755</v>
          </cell>
          <cell r="I105">
            <v>0.58206143105437669</v>
          </cell>
          <cell r="J105">
            <v>0.52159434472081445</v>
          </cell>
          <cell r="K105">
            <v>0.56729519330480382</v>
          </cell>
          <cell r="L105">
            <v>0.70041041669709503</v>
          </cell>
          <cell r="M105">
            <v>0.91103743409233651</v>
          </cell>
          <cell r="N105">
            <v>1.158251420392306</v>
          </cell>
          <cell r="O105">
            <v>10.409847079614998</v>
          </cell>
        </row>
        <row r="106">
          <cell r="A106" t="str">
            <v>四　　国</v>
          </cell>
          <cell r="C106">
            <v>1.1660507981947508</v>
          </cell>
          <cell r="D106">
            <v>1.1011144054800124</v>
          </cell>
          <cell r="E106">
            <v>1.0122540786072123</v>
          </cell>
          <cell r="F106">
            <v>0.93404121693662645</v>
          </cell>
          <cell r="G106">
            <v>0.78813150860998726</v>
          </cell>
          <cell r="H106">
            <v>0.64379920253552814</v>
          </cell>
          <cell r="I106">
            <v>0.55406254107818376</v>
          </cell>
          <cell r="J106">
            <v>0.47098602246337662</v>
          </cell>
          <cell r="K106">
            <v>0.51344443308455168</v>
          </cell>
          <cell r="L106">
            <v>0.60835146859070799</v>
          </cell>
          <cell r="M106">
            <v>0.76425139118115293</v>
          </cell>
          <cell r="N106">
            <v>0.96611506273095082</v>
          </cell>
          <cell r="O106">
            <v>9.522602129493043</v>
          </cell>
        </row>
        <row r="107">
          <cell r="A107" t="str">
            <v>九　　州</v>
          </cell>
          <cell r="C107">
            <v>1.1965910584661226</v>
          </cell>
          <cell r="D107">
            <v>1.1575503527246704</v>
          </cell>
          <cell r="E107">
            <v>1.0668497232243273</v>
          </cell>
          <cell r="F107">
            <v>0.9952531876670514</v>
          </cell>
          <cell r="G107">
            <v>0.86086727912717076</v>
          </cell>
          <cell r="H107">
            <v>0.73283479632523707</v>
          </cell>
          <cell r="I107">
            <v>0.62368732382023462</v>
          </cell>
          <cell r="J107">
            <v>0.56891641228621093</v>
          </cell>
          <cell r="K107">
            <v>0.59796690376385708</v>
          </cell>
          <cell r="L107">
            <v>0.69112127010092472</v>
          </cell>
          <cell r="M107">
            <v>0.90740064556647737</v>
          </cell>
          <cell r="N107">
            <v>1.1263966582441176</v>
          </cell>
          <cell r="O107">
            <v>10.525435611316404</v>
          </cell>
        </row>
        <row r="108">
          <cell r="A108" t="str">
            <v>沖　　縄</v>
          </cell>
          <cell r="C108">
            <v>0.87988373961178379</v>
          </cell>
          <cell r="D108">
            <v>0.83869601413819805</v>
          </cell>
          <cell r="E108">
            <v>0.80381789767333178</v>
          </cell>
          <cell r="F108">
            <v>0.7698161157930099</v>
          </cell>
          <cell r="G108">
            <v>0.7484773686593541</v>
          </cell>
          <cell r="H108">
            <v>0.67766953422816834</v>
          </cell>
          <cell r="I108">
            <v>0.61010413775979677</v>
          </cell>
          <cell r="J108">
            <v>0.57689105700556476</v>
          </cell>
          <cell r="K108">
            <v>0.59985102312062755</v>
          </cell>
          <cell r="L108">
            <v>0.64020623073889615</v>
          </cell>
          <cell r="M108">
            <v>0.7290227408824691</v>
          </cell>
          <cell r="N108">
            <v>0.88089152438400997</v>
          </cell>
          <cell r="O108">
            <v>8.7553273839952102</v>
          </cell>
        </row>
        <row r="109">
          <cell r="A109" t="str">
            <v>京浜葉大都市圏</v>
          </cell>
          <cell r="C109">
            <v>1.7278689003461523</v>
          </cell>
          <cell r="D109">
            <v>1.6623628901514598</v>
          </cell>
          <cell r="E109">
            <v>1.536740327457023</v>
          </cell>
          <cell r="F109">
            <v>1.3485036586968906</v>
          </cell>
          <cell r="G109">
            <v>1.0687338425810975</v>
          </cell>
          <cell r="H109">
            <v>0.87738618604583241</v>
          </cell>
          <cell r="I109">
            <v>0.71132078227467255</v>
          </cell>
          <cell r="J109">
            <v>0.61663283041465233</v>
          </cell>
          <cell r="K109">
            <v>0.70536170709977086</v>
          </cell>
          <cell r="L109">
            <v>0.90244935516380154</v>
          </cell>
          <cell r="M109">
            <v>1.1687236186776113</v>
          </cell>
          <cell r="N109">
            <v>1.5601384608643583</v>
          </cell>
          <cell r="O109">
            <v>13.886222559773323</v>
          </cell>
        </row>
        <row r="110">
          <cell r="A110" t="str">
            <v>中京大都市圏</v>
          </cell>
          <cell r="C110">
            <v>1.6711700527261311</v>
          </cell>
          <cell r="D110">
            <v>1.6185023441950139</v>
          </cell>
          <cell r="E110">
            <v>1.5683760059590752</v>
          </cell>
          <cell r="F110">
            <v>1.3959133597207416</v>
          </cell>
          <cell r="G110">
            <v>1.127667343391707</v>
          </cell>
          <cell r="H110">
            <v>0.95866621876232361</v>
          </cell>
          <cell r="I110">
            <v>0.79005944469598499</v>
          </cell>
          <cell r="J110">
            <v>0.72499160179356481</v>
          </cell>
          <cell r="K110">
            <v>0.77695824265704649</v>
          </cell>
          <cell r="L110">
            <v>0.92299940117136736</v>
          </cell>
          <cell r="M110">
            <v>1.158645770955351</v>
          </cell>
          <cell r="N110">
            <v>1.5443206216133321</v>
          </cell>
          <cell r="O110">
            <v>14.258270407641639</v>
          </cell>
        </row>
        <row r="111">
          <cell r="A111" t="str">
            <v>京阪神大都市圏</v>
          </cell>
          <cell r="C111">
            <v>1.7652445703769699</v>
          </cell>
          <cell r="D111">
            <v>1.711218543239809</v>
          </cell>
          <cell r="E111">
            <v>1.5475630595761463</v>
          </cell>
          <cell r="F111">
            <v>1.2734456015306646</v>
          </cell>
          <cell r="G111">
            <v>0.97229322155198861</v>
          </cell>
          <cell r="H111">
            <v>0.76749382914396724</v>
          </cell>
          <cell r="I111">
            <v>0.62281098923569034</v>
          </cell>
          <cell r="J111">
            <v>0.5280354039172156</v>
          </cell>
          <cell r="K111">
            <v>0.58753852220777902</v>
          </cell>
          <cell r="L111">
            <v>0.79851607343683828</v>
          </cell>
          <cell r="M111">
            <v>1.1132954562051793</v>
          </cell>
          <cell r="N111">
            <v>1.5940526092862257</v>
          </cell>
          <cell r="O111">
            <v>13.281507879708474</v>
          </cell>
        </row>
        <row r="112">
          <cell r="A112" t="str">
            <v>北九州・福岡大都市圏</v>
          </cell>
          <cell r="C112">
            <v>1.3917507704441558</v>
          </cell>
          <cell r="D112">
            <v>1.2982458702732704</v>
          </cell>
          <cell r="E112">
            <v>1.189887098894358</v>
          </cell>
          <cell r="F112">
            <v>1.1040063096090087</v>
          </cell>
          <cell r="G112">
            <v>0.91081835044620041</v>
          </cell>
          <cell r="H112">
            <v>0.78445090335490109</v>
          </cell>
          <cell r="I112">
            <v>0.6659266507952738</v>
          </cell>
          <cell r="J112">
            <v>0.57246556735361565</v>
          </cell>
          <cell r="K112">
            <v>0.59801072049308435</v>
          </cell>
          <cell r="L112">
            <v>0.74698759986562879</v>
          </cell>
          <cell r="M112">
            <v>0.97842756364379935</v>
          </cell>
          <cell r="N112">
            <v>1.2768633064103876</v>
          </cell>
          <cell r="O112">
            <v>11.517840711583684</v>
          </cell>
        </row>
        <row r="113">
          <cell r="A113" t="str">
            <v>■各都市</v>
          </cell>
        </row>
        <row r="114">
          <cell r="A114" t="str">
            <v>札幌市</v>
          </cell>
          <cell r="B114" t="str">
            <v>Ⅰb地域</v>
          </cell>
          <cell r="C114">
            <v>0.96585216235558757</v>
          </cell>
          <cell r="D114">
            <v>1.0213679582864739</v>
          </cell>
          <cell r="E114">
            <v>0.85455767011845141</v>
          </cell>
          <cell r="F114">
            <v>0.90301897264375552</v>
          </cell>
          <cell r="G114">
            <v>0.76985993252223706</v>
          </cell>
          <cell r="H114">
            <v>0.7207851957877518</v>
          </cell>
          <cell r="I114">
            <v>0.7113645990038997</v>
          </cell>
          <cell r="J114">
            <v>0.59621423459476841</v>
          </cell>
          <cell r="K114">
            <v>0.55467597528736479</v>
          </cell>
          <cell r="L114">
            <v>0.70606277476740631</v>
          </cell>
          <cell r="M114">
            <v>0.76740619568551283</v>
          </cell>
          <cell r="N114">
            <v>0.87927030540260276</v>
          </cell>
          <cell r="O114">
            <v>9.450435976455811</v>
          </cell>
        </row>
        <row r="115">
          <cell r="A115" t="str">
            <v>青森市</v>
          </cell>
          <cell r="B115" t="str">
            <v>Ⅱ地域</v>
          </cell>
          <cell r="C115">
            <v>0.6982633969649612</v>
          </cell>
          <cell r="D115">
            <v>0.7553127784188004</v>
          </cell>
          <cell r="E115">
            <v>0.71903252661866313</v>
          </cell>
          <cell r="F115">
            <v>0.76359414024274463</v>
          </cell>
          <cell r="G115">
            <v>0.70387193830604533</v>
          </cell>
          <cell r="H115">
            <v>0.70115530109395763</v>
          </cell>
          <cell r="I115">
            <v>0.64524515460002629</v>
          </cell>
          <cell r="J115">
            <v>0.56444710590503466</v>
          </cell>
          <cell r="K115">
            <v>0.58425226751573756</v>
          </cell>
          <cell r="L115">
            <v>0.6160193962054713</v>
          </cell>
          <cell r="M115">
            <v>0.66097536039259797</v>
          </cell>
          <cell r="N115">
            <v>0.65970467524500853</v>
          </cell>
          <cell r="O115">
            <v>8.071874041509048</v>
          </cell>
        </row>
        <row r="116">
          <cell r="A116" t="str">
            <v>盛岡市</v>
          </cell>
          <cell r="B116" t="str">
            <v>Ⅱ地域</v>
          </cell>
          <cell r="C116">
            <v>1.0940160953452029</v>
          </cell>
          <cell r="D116">
            <v>1.0186951378036135</v>
          </cell>
          <cell r="E116">
            <v>1.0555888238129318</v>
          </cell>
          <cell r="F116">
            <v>1.0012122628419531</v>
          </cell>
          <cell r="G116">
            <v>0.95778988417777922</v>
          </cell>
          <cell r="H116">
            <v>0.83694334496910927</v>
          </cell>
          <cell r="I116">
            <v>0.75202652372675904</v>
          </cell>
          <cell r="J116">
            <v>0.75956300115384057</v>
          </cell>
          <cell r="K116">
            <v>0.80053164298129031</v>
          </cell>
          <cell r="L116">
            <v>0.86958680824338741</v>
          </cell>
          <cell r="M116">
            <v>0.92703054026027143</v>
          </cell>
          <cell r="N116">
            <v>1.0264506988768312</v>
          </cell>
          <cell r="O116">
            <v>11.099434764192969</v>
          </cell>
        </row>
        <row r="117">
          <cell r="A117" t="str">
            <v>仙台市</v>
          </cell>
          <cell r="B117" t="str">
            <v>Ⅲ地域</v>
          </cell>
          <cell r="C117">
            <v>1.5507178640805062</v>
          </cell>
          <cell r="D117">
            <v>1.672572188061402</v>
          </cell>
          <cell r="E117">
            <v>1.5014240436998847</v>
          </cell>
          <cell r="F117">
            <v>1.4427972599938659</v>
          </cell>
          <cell r="G117">
            <v>1.2921991616399142</v>
          </cell>
          <cell r="H117">
            <v>1.0568156922312941</v>
          </cell>
          <cell r="I117">
            <v>0.94876363795697216</v>
          </cell>
          <cell r="J117">
            <v>0.72906655761169625</v>
          </cell>
          <cell r="K117">
            <v>0.90135393693312116</v>
          </cell>
          <cell r="L117">
            <v>1.0293864197350551</v>
          </cell>
          <cell r="M117">
            <v>1.2290592548234918</v>
          </cell>
          <cell r="N117">
            <v>1.4889362758701272</v>
          </cell>
          <cell r="O117">
            <v>14.843092292637332</v>
          </cell>
        </row>
        <row r="118">
          <cell r="A118" t="str">
            <v>秋田市</v>
          </cell>
          <cell r="B118" t="str">
            <v>Ⅱ地域</v>
          </cell>
          <cell r="C118">
            <v>1.0280281011290111</v>
          </cell>
          <cell r="D118">
            <v>0.97373917361648699</v>
          </cell>
          <cell r="E118">
            <v>0.93732747162866781</v>
          </cell>
          <cell r="F118">
            <v>0.9658083456263602</v>
          </cell>
          <cell r="G118">
            <v>0.82441176041012465</v>
          </cell>
          <cell r="H118">
            <v>0.66960725605035998</v>
          </cell>
          <cell r="I118">
            <v>0.5358347817196607</v>
          </cell>
          <cell r="J118">
            <v>0.45153139468649134</v>
          </cell>
          <cell r="K118">
            <v>0.51953495844713515</v>
          </cell>
          <cell r="L118">
            <v>0.60515284735712094</v>
          </cell>
          <cell r="M118">
            <v>0.72814640629792471</v>
          </cell>
          <cell r="N118">
            <v>0.88584281478668558</v>
          </cell>
          <cell r="O118">
            <v>9.1249653117560303</v>
          </cell>
        </row>
        <row r="119">
          <cell r="A119" t="str">
            <v>山形市</v>
          </cell>
          <cell r="B119" t="str">
            <v>Ⅲ地域</v>
          </cell>
          <cell r="C119">
            <v>1.4703579826777864</v>
          </cell>
          <cell r="D119">
            <v>1.5181182175354551</v>
          </cell>
          <cell r="E119">
            <v>1.3198475177822893</v>
          </cell>
          <cell r="F119">
            <v>1.3430265675434883</v>
          </cell>
          <cell r="G119">
            <v>1.1355543546526063</v>
          </cell>
          <cell r="H119">
            <v>0.94000029211152836</v>
          </cell>
          <cell r="I119">
            <v>0.78173426614281338</v>
          </cell>
          <cell r="J119">
            <v>0.80635926796851054</v>
          </cell>
          <cell r="K119">
            <v>0.84829187783895899</v>
          </cell>
          <cell r="L119">
            <v>1.0272832167321484</v>
          </cell>
          <cell r="M119">
            <v>1.2758555216381617</v>
          </cell>
          <cell r="N119">
            <v>1.4102852469072693</v>
          </cell>
          <cell r="O119">
            <v>13.876714329531016</v>
          </cell>
        </row>
        <row r="120">
          <cell r="A120" t="str">
            <v>福島市</v>
          </cell>
          <cell r="B120" t="str">
            <v>Ⅲ地域</v>
          </cell>
          <cell r="C120">
            <v>1.3845648268508919</v>
          </cell>
          <cell r="D120">
            <v>1.3565221201454718</v>
          </cell>
          <cell r="E120">
            <v>1.2834796325236977</v>
          </cell>
          <cell r="F120">
            <v>1.2485576993296041</v>
          </cell>
          <cell r="G120">
            <v>1.0536170709977071</v>
          </cell>
          <cell r="H120">
            <v>0.95126119152292354</v>
          </cell>
          <cell r="I120">
            <v>0.86914864095111521</v>
          </cell>
          <cell r="J120">
            <v>0.79619378678779562</v>
          </cell>
          <cell r="K120">
            <v>0.87020024245256844</v>
          </cell>
          <cell r="L120">
            <v>1.0460805935706254</v>
          </cell>
          <cell r="M120">
            <v>1.1723604072034703</v>
          </cell>
          <cell r="N120">
            <v>1.3747060627747676</v>
          </cell>
          <cell r="O120">
            <v>13.40669227511064</v>
          </cell>
        </row>
        <row r="121">
          <cell r="A121" t="str">
            <v>水戸市</v>
          </cell>
          <cell r="B121" t="str">
            <v>Ⅳa地域</v>
          </cell>
          <cell r="C121">
            <v>1.5493595454744622</v>
          </cell>
          <cell r="D121">
            <v>1.394598857843925</v>
          </cell>
          <cell r="E121">
            <v>1.4960345860049369</v>
          </cell>
          <cell r="F121">
            <v>1.3048621963865805</v>
          </cell>
          <cell r="G121">
            <v>1.1774431477938276</v>
          </cell>
          <cell r="H121">
            <v>0.93829143967166673</v>
          </cell>
          <cell r="I121">
            <v>0.79325806592957204</v>
          </cell>
          <cell r="J121">
            <v>0.69725561219273535</v>
          </cell>
          <cell r="K121">
            <v>0.73647158485109632</v>
          </cell>
          <cell r="L121">
            <v>0.97470314165948568</v>
          </cell>
          <cell r="M121">
            <v>1.1885287802883142</v>
          </cell>
          <cell r="N121">
            <v>1.4964289365679817</v>
          </cell>
          <cell r="O121">
            <v>13.747235894664584</v>
          </cell>
        </row>
        <row r="122">
          <cell r="A122" t="str">
            <v>宇都宮市</v>
          </cell>
          <cell r="B122" t="str">
            <v>Ⅳa地域</v>
          </cell>
          <cell r="C122">
            <v>1.4805672805877286</v>
          </cell>
          <cell r="D122">
            <v>1.5763068339492019</v>
          </cell>
          <cell r="E122">
            <v>1.3846524603093462</v>
          </cell>
          <cell r="F122">
            <v>1.4154994376853083</v>
          </cell>
          <cell r="G122">
            <v>1.0851651160413047</v>
          </cell>
          <cell r="H122">
            <v>0.99726875721150343</v>
          </cell>
          <cell r="I122">
            <v>0.76508390903647017</v>
          </cell>
          <cell r="J122">
            <v>0.70457300597368078</v>
          </cell>
          <cell r="K122">
            <v>0.74484058013349508</v>
          </cell>
          <cell r="L122">
            <v>0.83900273124278868</v>
          </cell>
          <cell r="M122">
            <v>1.1018592898768751</v>
          </cell>
          <cell r="N122">
            <v>1.3862298625615261</v>
          </cell>
          <cell r="O122">
            <v>13.481049264609227</v>
          </cell>
        </row>
        <row r="123">
          <cell r="A123" t="str">
            <v>前橋市</v>
          </cell>
          <cell r="B123" t="str">
            <v>Ⅳa地域</v>
          </cell>
          <cell r="C123">
            <v>1.2519315874801</v>
          </cell>
          <cell r="D123">
            <v>1.2584164634057284</v>
          </cell>
          <cell r="E123">
            <v>1.1191668979216265</v>
          </cell>
          <cell r="F123">
            <v>1.1241181883243023</v>
          </cell>
          <cell r="G123">
            <v>0.80031255933515422</v>
          </cell>
          <cell r="H123">
            <v>0.72744533863028904</v>
          </cell>
          <cell r="I123">
            <v>0.6417836329910761</v>
          </cell>
          <cell r="J123">
            <v>0.5817108972205588</v>
          </cell>
          <cell r="K123">
            <v>0.61575649583010794</v>
          </cell>
          <cell r="L123">
            <v>0.71701695707421109</v>
          </cell>
          <cell r="M123">
            <v>0.98526297340324542</v>
          </cell>
          <cell r="N123">
            <v>1.3318971183197745</v>
          </cell>
          <cell r="O123">
            <v>11.154819109936174</v>
          </cell>
        </row>
        <row r="124">
          <cell r="A124" t="str">
            <v>さいたま市</v>
          </cell>
          <cell r="B124" t="str">
            <v>Ⅳa地域</v>
          </cell>
          <cell r="C124">
            <v>1.909313976076066</v>
          </cell>
          <cell r="D124">
            <v>1.8613784743014887</v>
          </cell>
          <cell r="E124">
            <v>1.688959644792382</v>
          </cell>
          <cell r="F124">
            <v>1.506506784290242</v>
          </cell>
          <cell r="G124">
            <v>1.213679582864738</v>
          </cell>
          <cell r="H124">
            <v>0.98342267077570233</v>
          </cell>
          <cell r="I124">
            <v>0.70181255203236592</v>
          </cell>
          <cell r="J124">
            <v>0.62855098076445592</v>
          </cell>
          <cell r="K124">
            <v>0.72875984050710563</v>
          </cell>
          <cell r="L124">
            <v>0.95796515109468816</v>
          </cell>
          <cell r="M124">
            <v>1.2401010705887507</v>
          </cell>
          <cell r="N124">
            <v>1.696583755677918</v>
          </cell>
          <cell r="O124">
            <v>15.117034483765906</v>
          </cell>
        </row>
        <row r="125">
          <cell r="A125" t="str">
            <v>千葉市</v>
          </cell>
          <cell r="B125" t="str">
            <v>Ⅳb地域</v>
          </cell>
          <cell r="C125">
            <v>1.6793637810916209</v>
          </cell>
          <cell r="D125">
            <v>1.6661749455942283</v>
          </cell>
          <cell r="E125">
            <v>1.5266624797347628</v>
          </cell>
          <cell r="F125">
            <v>1.1965472417368954</v>
          </cell>
          <cell r="G125">
            <v>0.93049206186922173</v>
          </cell>
          <cell r="H125">
            <v>0.67964128704339322</v>
          </cell>
          <cell r="I125">
            <v>0.59454919888413404</v>
          </cell>
          <cell r="J125">
            <v>0.44679918792995171</v>
          </cell>
          <cell r="K125">
            <v>0.53811325163947599</v>
          </cell>
          <cell r="L125">
            <v>0.73414929820205366</v>
          </cell>
          <cell r="M125">
            <v>1.0283348182336016</v>
          </cell>
          <cell r="N125">
            <v>1.5300363678852589</v>
          </cell>
          <cell r="O125">
            <v>12.550863919844598</v>
          </cell>
        </row>
        <row r="126">
          <cell r="A126" t="str">
            <v>東京都区部</v>
          </cell>
          <cell r="B126" t="str">
            <v>Ⅳb地域</v>
          </cell>
          <cell r="C126">
            <v>1.8909985832590883</v>
          </cell>
          <cell r="D126">
            <v>1.7464910102677202</v>
          </cell>
          <cell r="E126">
            <v>1.5884878846743689</v>
          </cell>
          <cell r="F126">
            <v>1.3534549490995664</v>
          </cell>
          <cell r="G126">
            <v>0.99678677319000408</v>
          </cell>
          <cell r="H126">
            <v>0.77051718346064535</v>
          </cell>
          <cell r="I126">
            <v>0.62649159449077663</v>
          </cell>
          <cell r="J126">
            <v>0.5298757065447588</v>
          </cell>
          <cell r="K126">
            <v>0.64489462076620863</v>
          </cell>
          <cell r="L126">
            <v>0.83190442110797902</v>
          </cell>
          <cell r="M126">
            <v>1.1452816685410492</v>
          </cell>
          <cell r="N126">
            <v>1.6805030160515286</v>
          </cell>
          <cell r="O126">
            <v>13.805687411453693</v>
          </cell>
        </row>
        <row r="127">
          <cell r="A127" t="str">
            <v>横浜市</v>
          </cell>
          <cell r="B127" t="str">
            <v>Ⅳb地域</v>
          </cell>
          <cell r="C127">
            <v>1.8875808783793653</v>
          </cell>
          <cell r="D127">
            <v>1.7536769538609844</v>
          </cell>
          <cell r="E127">
            <v>1.627966757708093</v>
          </cell>
          <cell r="F127">
            <v>1.4265850701797949</v>
          </cell>
          <cell r="G127">
            <v>1.0849460323951685</v>
          </cell>
          <cell r="H127">
            <v>0.90823316342179461</v>
          </cell>
          <cell r="I127">
            <v>0.72477251814742871</v>
          </cell>
          <cell r="J127">
            <v>0.62377495727868904</v>
          </cell>
          <cell r="K127">
            <v>0.72117954635079684</v>
          </cell>
          <cell r="L127">
            <v>0.91261483634451646</v>
          </cell>
          <cell r="M127">
            <v>1.2345801627061213</v>
          </cell>
          <cell r="N127">
            <v>1.674412490688945</v>
          </cell>
          <cell r="O127">
            <v>14.5803233674617</v>
          </cell>
        </row>
        <row r="128">
          <cell r="A128" t="str">
            <v>川崎市</v>
          </cell>
          <cell r="B128" t="str">
            <v>Ⅳb地域</v>
          </cell>
          <cell r="C128">
            <v>1.6986650503162108</v>
          </cell>
          <cell r="D128">
            <v>1.6450990988359357</v>
          </cell>
          <cell r="E128">
            <v>1.5079527363547405</v>
          </cell>
          <cell r="F128">
            <v>1.3423254998758527</v>
          </cell>
          <cell r="G128">
            <v>1.0187389545328407</v>
          </cell>
          <cell r="H128">
            <v>0.85672659821519859</v>
          </cell>
          <cell r="I128">
            <v>0.79483546818175188</v>
          </cell>
          <cell r="J128">
            <v>0.66283757138475474</v>
          </cell>
          <cell r="K128">
            <v>0.76230154673054185</v>
          </cell>
          <cell r="L128">
            <v>0.89232769071231399</v>
          </cell>
          <cell r="M128">
            <v>1.2971942687718172</v>
          </cell>
          <cell r="N128">
            <v>1.6122365519155215</v>
          </cell>
          <cell r="O128">
            <v>14.09124103582748</v>
          </cell>
        </row>
        <row r="129">
          <cell r="A129" t="str">
            <v>新潟市</v>
          </cell>
          <cell r="B129" t="str">
            <v>Ⅳa地域</v>
          </cell>
          <cell r="C129">
            <v>1.849635590868594</v>
          </cell>
          <cell r="D129">
            <v>1.7350986606686434</v>
          </cell>
          <cell r="E129">
            <v>1.6984678750346884</v>
          </cell>
          <cell r="F129">
            <v>1.4697883651978327</v>
          </cell>
          <cell r="G129">
            <v>1.0951115135758835</v>
          </cell>
          <cell r="H129">
            <v>0.82173893992726432</v>
          </cell>
          <cell r="I129">
            <v>0.64375538580630087</v>
          </cell>
          <cell r="J129">
            <v>0.51506565206595878</v>
          </cell>
          <cell r="K129">
            <v>0.63722669315144531</v>
          </cell>
          <cell r="L129">
            <v>0.90805789650488566</v>
          </cell>
          <cell r="M129">
            <v>1.3416682489374445</v>
          </cell>
          <cell r="N129">
            <v>1.8415733126907854</v>
          </cell>
          <cell r="O129">
            <v>14.557188134429728</v>
          </cell>
        </row>
        <row r="130">
          <cell r="A130" t="str">
            <v>富山市</v>
          </cell>
          <cell r="B130" t="str">
            <v>Ⅳa地域</v>
          </cell>
          <cell r="C130">
            <v>1.1448873179780041</v>
          </cell>
          <cell r="D130">
            <v>1.1325310003359284</v>
          </cell>
          <cell r="E130">
            <v>1.0940599120744301</v>
          </cell>
          <cell r="F130">
            <v>1.089415338776345</v>
          </cell>
          <cell r="G130">
            <v>0.91857391151941825</v>
          </cell>
          <cell r="H130">
            <v>0.79948004147983709</v>
          </cell>
          <cell r="I130">
            <v>0.69572202666978267</v>
          </cell>
          <cell r="J130">
            <v>0.61917420070983098</v>
          </cell>
          <cell r="K130">
            <v>0.61737771481151504</v>
          </cell>
          <cell r="L130">
            <v>0.73734791943564071</v>
          </cell>
          <cell r="M130">
            <v>0.89061883827245247</v>
          </cell>
          <cell r="N130">
            <v>1.0921319759884325</v>
          </cell>
          <cell r="O130">
            <v>10.831320198051618</v>
          </cell>
        </row>
        <row r="131">
          <cell r="A131" t="str">
            <v>金沢市</v>
          </cell>
          <cell r="B131" t="str">
            <v>Ⅳb地域</v>
          </cell>
          <cell r="C131">
            <v>1.2566637942366397</v>
          </cell>
          <cell r="D131">
            <v>1.2950034323104562</v>
          </cell>
          <cell r="E131">
            <v>1.2061869221668835</v>
          </cell>
          <cell r="F131">
            <v>1.2000963968043001</v>
          </cell>
          <cell r="G131">
            <v>1.0449851753399448</v>
          </cell>
          <cell r="H131">
            <v>0.91923116245782654</v>
          </cell>
          <cell r="I131">
            <v>0.65102896285801937</v>
          </cell>
          <cell r="J131">
            <v>0.59082477689982049</v>
          </cell>
          <cell r="K131">
            <v>0.59827362086844771</v>
          </cell>
          <cell r="L131">
            <v>0.75741598142170685</v>
          </cell>
          <cell r="M131">
            <v>0.87344268041538276</v>
          </cell>
          <cell r="N131">
            <v>1.0704865117501863</v>
          </cell>
          <cell r="O131">
            <v>11.463639417529615</v>
          </cell>
        </row>
        <row r="132">
          <cell r="A132" t="str">
            <v>福井市</v>
          </cell>
          <cell r="B132" t="str">
            <v>Ⅳb地域</v>
          </cell>
          <cell r="C132">
            <v>1.3790439189682624</v>
          </cell>
          <cell r="D132">
            <v>1.4024858691048245</v>
          </cell>
          <cell r="E132">
            <v>1.278353075204113</v>
          </cell>
          <cell r="F132">
            <v>1.2952225159565924</v>
          </cell>
          <cell r="G132">
            <v>1.0917814421546146</v>
          </cell>
          <cell r="H132">
            <v>0.90455255816670821</v>
          </cell>
          <cell r="I132">
            <v>0.75001095418230679</v>
          </cell>
          <cell r="J132">
            <v>0.65365796661165243</v>
          </cell>
          <cell r="K132">
            <v>0.6926548556238773</v>
          </cell>
          <cell r="L132">
            <v>0.77559992405100275</v>
          </cell>
          <cell r="M132">
            <v>1.0802576423678563</v>
          </cell>
          <cell r="N132">
            <v>1.2581097463011379</v>
          </cell>
          <cell r="O132">
            <v>12.561730468692947</v>
          </cell>
        </row>
        <row r="133">
          <cell r="A133" t="str">
            <v>甲府市</v>
          </cell>
          <cell r="B133" t="str">
            <v>Ⅳa地域</v>
          </cell>
          <cell r="C133">
            <v>1.1618005754597107</v>
          </cell>
          <cell r="D133">
            <v>1.1604860735828941</v>
          </cell>
          <cell r="E133">
            <v>1.0757445192574526</v>
          </cell>
          <cell r="F133">
            <v>0.92111528181459679</v>
          </cell>
          <cell r="G133">
            <v>0.81788306775526898</v>
          </cell>
          <cell r="H133">
            <v>0.66097536039259797</v>
          </cell>
          <cell r="I133">
            <v>0.55331765668132094</v>
          </cell>
          <cell r="J133">
            <v>0.45858588809207357</v>
          </cell>
          <cell r="K133">
            <v>0.49451560605839312</v>
          </cell>
          <cell r="L133">
            <v>0.65786437261746544</v>
          </cell>
          <cell r="M133">
            <v>0.82257145778258156</v>
          </cell>
          <cell r="N133">
            <v>1.0608468313201982</v>
          </cell>
          <cell r="O133">
            <v>9.8457066908145556</v>
          </cell>
        </row>
        <row r="134">
          <cell r="A134" t="str">
            <v>長野市</v>
          </cell>
          <cell r="B134" t="str">
            <v>Ⅱ地域</v>
          </cell>
          <cell r="C134">
            <v>1.2893072575109177</v>
          </cell>
          <cell r="D134">
            <v>1.3435961850234421</v>
          </cell>
          <cell r="E134">
            <v>1.2841368834621059</v>
          </cell>
          <cell r="F134">
            <v>1.1648677465056159</v>
          </cell>
          <cell r="G134">
            <v>0.92681145661413533</v>
          </cell>
          <cell r="H134">
            <v>0.85416331955540636</v>
          </cell>
          <cell r="I134">
            <v>0.67482144682839906</v>
          </cell>
          <cell r="J134">
            <v>0.61750916499919672</v>
          </cell>
          <cell r="K134">
            <v>0.64060058130194109</v>
          </cell>
          <cell r="L134">
            <v>0.78769334131771507</v>
          </cell>
          <cell r="M134">
            <v>1.0288606189843283</v>
          </cell>
          <cell r="N134">
            <v>1.3517460966597048</v>
          </cell>
          <cell r="O134">
            <v>11.964114098762909</v>
          </cell>
        </row>
        <row r="135">
          <cell r="A135" t="str">
            <v>岐阜市</v>
          </cell>
          <cell r="B135" t="str">
            <v>Ⅳb地域</v>
          </cell>
          <cell r="C135">
            <v>1.6658682284896373</v>
          </cell>
          <cell r="D135">
            <v>1.5025632786597924</v>
          </cell>
          <cell r="E135">
            <v>1.4867892561379936</v>
          </cell>
          <cell r="F135">
            <v>1.3018826587991295</v>
          </cell>
          <cell r="G135">
            <v>1.1175456789402194</v>
          </cell>
          <cell r="H135">
            <v>0.98530679013247258</v>
          </cell>
          <cell r="I135">
            <v>0.88124205821782753</v>
          </cell>
          <cell r="J135">
            <v>0.79317043247111751</v>
          </cell>
          <cell r="K135">
            <v>0.84715264287905134</v>
          </cell>
          <cell r="L135">
            <v>0.99174784932887394</v>
          </cell>
          <cell r="M135">
            <v>1.2592927979902728</v>
          </cell>
          <cell r="N135">
            <v>1.5457665736778303</v>
          </cell>
          <cell r="O135">
            <v>14.378328245724218</v>
          </cell>
        </row>
        <row r="136">
          <cell r="A136" t="str">
            <v>静岡市</v>
          </cell>
          <cell r="B136" t="str">
            <v>Ⅳb地域</v>
          </cell>
          <cell r="C136">
            <v>1.5826164429579213</v>
          </cell>
          <cell r="D136">
            <v>1.5697781412943466</v>
          </cell>
          <cell r="E136">
            <v>1.4314925438532433</v>
          </cell>
          <cell r="F136">
            <v>1.3475835073831191</v>
          </cell>
          <cell r="G136">
            <v>1.2606949333255437</v>
          </cell>
          <cell r="H136">
            <v>1.0461682270290797</v>
          </cell>
          <cell r="I136">
            <v>1.0063388201615378</v>
          </cell>
          <cell r="J136">
            <v>0.90472782508361704</v>
          </cell>
          <cell r="K136">
            <v>1.0129113295456205</v>
          </cell>
          <cell r="L136">
            <v>1.1166255276264478</v>
          </cell>
          <cell r="M136">
            <v>1.343552368294215</v>
          </cell>
          <cell r="N136">
            <v>1.5603575445104945</v>
          </cell>
          <cell r="O136">
            <v>15.182847211065187</v>
          </cell>
        </row>
        <row r="137">
          <cell r="A137" t="str">
            <v>名古屋市</v>
          </cell>
          <cell r="B137" t="str">
            <v>Ⅳb地域</v>
          </cell>
          <cell r="C137">
            <v>1.808447865395008</v>
          </cell>
          <cell r="D137">
            <v>1.6848846889742506</v>
          </cell>
          <cell r="E137">
            <v>1.5692085238143925</v>
          </cell>
          <cell r="F137">
            <v>1.3646282150525073</v>
          </cell>
          <cell r="G137">
            <v>1.0547563059576146</v>
          </cell>
          <cell r="H137">
            <v>0.83751296244906315</v>
          </cell>
          <cell r="I137">
            <v>0.68577562913520385</v>
          </cell>
          <cell r="J137">
            <v>0.64949537733506668</v>
          </cell>
          <cell r="K137">
            <v>0.71798092511720979</v>
          </cell>
          <cell r="L137">
            <v>0.91173850175997218</v>
          </cell>
          <cell r="M137">
            <v>1.224721398629997</v>
          </cell>
          <cell r="N137">
            <v>1.7265105817401085</v>
          </cell>
          <cell r="O137">
            <v>14.235660975360393</v>
          </cell>
        </row>
        <row r="138">
          <cell r="A138" t="str">
            <v>津市</v>
          </cell>
          <cell r="B138" t="str">
            <v>Ⅳb地域</v>
          </cell>
          <cell r="C138">
            <v>1.5565454890677259</v>
          </cell>
          <cell r="D138">
            <v>1.3496867103860255</v>
          </cell>
          <cell r="E138">
            <v>1.4080505937166812</v>
          </cell>
          <cell r="F138">
            <v>1.171878423181971</v>
          </cell>
          <cell r="G138">
            <v>1.0465187608628976</v>
          </cell>
          <cell r="H138">
            <v>0.76837016372851152</v>
          </cell>
          <cell r="I138">
            <v>0.67674938291439679</v>
          </cell>
          <cell r="J138">
            <v>0.58166708049133165</v>
          </cell>
          <cell r="K138">
            <v>0.62925204843209137</v>
          </cell>
          <cell r="L138">
            <v>0.77029809981450925</v>
          </cell>
          <cell r="M138">
            <v>1.0599704967356538</v>
          </cell>
          <cell r="N138">
            <v>1.4354798662129202</v>
          </cell>
          <cell r="O138">
            <v>12.454467115544716</v>
          </cell>
        </row>
        <row r="139">
          <cell r="A139" t="str">
            <v>大津市</v>
          </cell>
          <cell r="B139" t="str">
            <v>Ⅳb地域</v>
          </cell>
          <cell r="C139">
            <v>1.5473877926592374</v>
          </cell>
          <cell r="D139">
            <v>1.4121693662640398</v>
          </cell>
          <cell r="E139">
            <v>1.2868535206741936</v>
          </cell>
          <cell r="F139">
            <v>1.1554471497217638</v>
          </cell>
          <cell r="G139">
            <v>0.85955277725035417</v>
          </cell>
          <cell r="H139">
            <v>0.63740196006835415</v>
          </cell>
          <cell r="I139">
            <v>0.5294375392524866</v>
          </cell>
          <cell r="J139">
            <v>0.43404851972483094</v>
          </cell>
          <cell r="K139">
            <v>0.52588838418508188</v>
          </cell>
          <cell r="L139">
            <v>0.75211415718521335</v>
          </cell>
          <cell r="M139">
            <v>1.0247418464369697</v>
          </cell>
          <cell r="N139">
            <v>1.545678940219376</v>
          </cell>
          <cell r="O139">
            <v>11.710721953641901</v>
          </cell>
        </row>
        <row r="140">
          <cell r="A140" t="str">
            <v>京都市</v>
          </cell>
          <cell r="B140" t="str">
            <v>Ⅳb地域</v>
          </cell>
          <cell r="C140">
            <v>1.8730775410051561</v>
          </cell>
          <cell r="D140">
            <v>1.8395139264171061</v>
          </cell>
          <cell r="E140">
            <v>1.6408488761008955</v>
          </cell>
          <cell r="F140">
            <v>1.2644193553098573</v>
          </cell>
          <cell r="G140">
            <v>0.98548205704938152</v>
          </cell>
          <cell r="H140">
            <v>0.76617932726715066</v>
          </cell>
          <cell r="I140">
            <v>0.60611681540011986</v>
          </cell>
          <cell r="J140">
            <v>0.50196445002702028</v>
          </cell>
          <cell r="K140">
            <v>0.59993865657908196</v>
          </cell>
          <cell r="L140">
            <v>0.84228898593483004</v>
          </cell>
          <cell r="M140">
            <v>1.2269998685498125</v>
          </cell>
          <cell r="N140">
            <v>1.7691880760074197</v>
          </cell>
          <cell r="O140">
            <v>13.916017935647833</v>
          </cell>
        </row>
        <row r="141">
          <cell r="A141" t="str">
            <v>大阪市</v>
          </cell>
          <cell r="B141" t="str">
            <v>Ⅳb地域</v>
          </cell>
          <cell r="C141">
            <v>1.8486716228255951</v>
          </cell>
          <cell r="D141">
            <v>1.7683555581521027</v>
          </cell>
          <cell r="E141">
            <v>1.609344647786525</v>
          </cell>
          <cell r="F141">
            <v>1.3618677611111922</v>
          </cell>
          <cell r="G141">
            <v>1.0132618633794384</v>
          </cell>
          <cell r="H141">
            <v>0.79216264769889155</v>
          </cell>
          <cell r="I141">
            <v>0.65059079556574717</v>
          </cell>
          <cell r="J141">
            <v>0.55230987190909497</v>
          </cell>
          <cell r="K141">
            <v>0.64068821476039561</v>
          </cell>
          <cell r="L141">
            <v>0.85758102443512929</v>
          </cell>
          <cell r="M141">
            <v>1.1763039128339201</v>
          </cell>
          <cell r="N141">
            <v>1.798457651131202</v>
          </cell>
          <cell r="O141">
            <v>14.069595571589232</v>
          </cell>
        </row>
        <row r="142">
          <cell r="A142" t="str">
            <v>神戸市</v>
          </cell>
          <cell r="B142" t="str">
            <v>Ⅳb地域</v>
          </cell>
          <cell r="C142">
            <v>1.5890575021543227</v>
          </cell>
          <cell r="D142">
            <v>1.6370368206581276</v>
          </cell>
          <cell r="E142">
            <v>1.4705770663239226</v>
          </cell>
          <cell r="F142">
            <v>1.2015861655980256</v>
          </cell>
          <cell r="G142">
            <v>0.91213285232301688</v>
          </cell>
          <cell r="H142">
            <v>0.73449983203587144</v>
          </cell>
          <cell r="I142">
            <v>0.60567864810784766</v>
          </cell>
          <cell r="J142">
            <v>0.55467597528736479</v>
          </cell>
          <cell r="K142">
            <v>0.60690551652620972</v>
          </cell>
          <cell r="L142">
            <v>0.77200695225437088</v>
          </cell>
          <cell r="M142">
            <v>1.0546686724991603</v>
          </cell>
          <cell r="N142">
            <v>1.5329720887434823</v>
          </cell>
          <cell r="O142">
            <v>12.671798092511724</v>
          </cell>
        </row>
        <row r="143">
          <cell r="A143" t="str">
            <v>奈良市</v>
          </cell>
          <cell r="B143" t="str">
            <v>Ⅳa地域</v>
          </cell>
          <cell r="C143">
            <v>1.8651028962858023</v>
          </cell>
          <cell r="D143">
            <v>1.7892123212642588</v>
          </cell>
          <cell r="E143">
            <v>1.6116669344355676</v>
          </cell>
          <cell r="F143">
            <v>1.3048183796573534</v>
          </cell>
          <cell r="G143">
            <v>0.95445981275651059</v>
          </cell>
          <cell r="H143">
            <v>0.76227963836592805</v>
          </cell>
          <cell r="I143">
            <v>0.58582966976791739</v>
          </cell>
          <cell r="J143">
            <v>0.48737347919435642</v>
          </cell>
          <cell r="K143">
            <v>0.63047891685045365</v>
          </cell>
          <cell r="L143">
            <v>0.89118845575240635</v>
          </cell>
          <cell r="M143">
            <v>1.2796237603517024</v>
          </cell>
          <cell r="N143">
            <v>1.784436297778492</v>
          </cell>
          <cell r="O143">
            <v>13.94647056246075</v>
          </cell>
        </row>
        <row r="144">
          <cell r="A144" t="str">
            <v>和歌山市</v>
          </cell>
          <cell r="B144" t="str">
            <v>Ⅳb地域</v>
          </cell>
          <cell r="C144">
            <v>1.1160997268757211</v>
          </cell>
          <cell r="D144">
            <v>1.0686900258518703</v>
          </cell>
          <cell r="E144">
            <v>1.004586150992449</v>
          </cell>
          <cell r="F144">
            <v>0.82730366453912108</v>
          </cell>
          <cell r="G144">
            <v>0.70742109337345005</v>
          </cell>
          <cell r="H144">
            <v>0.54836636627864521</v>
          </cell>
          <cell r="I144">
            <v>0.42199891918734572</v>
          </cell>
          <cell r="J144">
            <v>0.38668263543020731</v>
          </cell>
          <cell r="K144">
            <v>0.49609300831057307</v>
          </cell>
          <cell r="L144">
            <v>0.56821534461857537</v>
          </cell>
          <cell r="M144">
            <v>0.82476229424394254</v>
          </cell>
          <cell r="N144">
            <v>0.96230300728818263</v>
          </cell>
          <cell r="O144">
            <v>8.932522236990085</v>
          </cell>
        </row>
        <row r="145">
          <cell r="A145" t="str">
            <v>鳥取市</v>
          </cell>
          <cell r="B145" t="str">
            <v>Ⅳb地域</v>
          </cell>
          <cell r="C145">
            <v>1.1914645011465377</v>
          </cell>
          <cell r="D145">
            <v>1.3279974294185521</v>
          </cell>
          <cell r="E145">
            <v>1.1936553376078987</v>
          </cell>
          <cell r="F145">
            <v>1.1643857624841165</v>
          </cell>
          <cell r="G145">
            <v>0.97917244804066195</v>
          </cell>
          <cell r="H145">
            <v>0.75049293820380636</v>
          </cell>
          <cell r="I145">
            <v>0.62666686140768557</v>
          </cell>
          <cell r="J145">
            <v>0.57167686622752578</v>
          </cell>
          <cell r="K145">
            <v>0.60072735770517194</v>
          </cell>
          <cell r="L145">
            <v>0.69414462441760261</v>
          </cell>
          <cell r="M145">
            <v>0.89705989746885373</v>
          </cell>
          <cell r="N145">
            <v>1.0313581725502798</v>
          </cell>
          <cell r="O145">
            <v>11.028802196678694</v>
          </cell>
        </row>
        <row r="146">
          <cell r="A146" t="str">
            <v>松江市</v>
          </cell>
          <cell r="B146" t="str">
            <v>Ⅳb地域</v>
          </cell>
          <cell r="C146">
            <v>1.1731929250587876</v>
          </cell>
          <cell r="D146">
            <v>1.2099113441511971</v>
          </cell>
          <cell r="E146">
            <v>1.1438357164765509</v>
          </cell>
          <cell r="F146">
            <v>1.0048490513678123</v>
          </cell>
          <cell r="G146">
            <v>0.88492266347291404</v>
          </cell>
          <cell r="H146">
            <v>0.71898870988943586</v>
          </cell>
          <cell r="I146">
            <v>0.6313990681642252</v>
          </cell>
          <cell r="J146">
            <v>0.54284545839601572</v>
          </cell>
          <cell r="K146">
            <v>0.6127769582426571</v>
          </cell>
          <cell r="L146">
            <v>0.78015686389063355</v>
          </cell>
          <cell r="M146">
            <v>0.98513152321556385</v>
          </cell>
          <cell r="N146">
            <v>1.0965136489111544</v>
          </cell>
          <cell r="O146">
            <v>10.784523931236949</v>
          </cell>
        </row>
        <row r="147">
          <cell r="A147" t="str">
            <v>岡山市</v>
          </cell>
          <cell r="B147" t="str">
            <v>Ⅳb地域</v>
          </cell>
          <cell r="C147">
            <v>1.2840492500036516</v>
          </cell>
          <cell r="D147">
            <v>1.2787474257671581</v>
          </cell>
          <cell r="E147">
            <v>1.1711335387851083</v>
          </cell>
          <cell r="F147">
            <v>1.1092205003870479</v>
          </cell>
          <cell r="G147">
            <v>0.85144668234331866</v>
          </cell>
          <cell r="H147">
            <v>0.76284925584588203</v>
          </cell>
          <cell r="I147">
            <v>0.64765507470752337</v>
          </cell>
          <cell r="J147">
            <v>0.54240729110374353</v>
          </cell>
          <cell r="K147">
            <v>0.56961747995384648</v>
          </cell>
          <cell r="L147">
            <v>0.75969445134152236</v>
          </cell>
          <cell r="M147">
            <v>0.96992711817371879</v>
          </cell>
          <cell r="N147">
            <v>1.2896139746155082</v>
          </cell>
          <cell r="O147">
            <v>11.236362043028027</v>
          </cell>
        </row>
        <row r="148">
          <cell r="A148" t="str">
            <v>広島市</v>
          </cell>
          <cell r="B148" t="str">
            <v>Ⅳb地域</v>
          </cell>
          <cell r="C148">
            <v>1.4851680371565865</v>
          </cell>
          <cell r="D148">
            <v>1.6799333985715748</v>
          </cell>
          <cell r="E148">
            <v>1.522499890458177</v>
          </cell>
          <cell r="F148">
            <v>1.3887712328567048</v>
          </cell>
          <cell r="G148">
            <v>1.0023514978018608</v>
          </cell>
          <cell r="H148">
            <v>0.84312150379014705</v>
          </cell>
          <cell r="I148">
            <v>0.62938349861977316</v>
          </cell>
          <cell r="J148">
            <v>0.55625337753954462</v>
          </cell>
          <cell r="K148">
            <v>0.64450027020316369</v>
          </cell>
          <cell r="L148">
            <v>0.85836972556121938</v>
          </cell>
          <cell r="M148">
            <v>1.1503644091314065</v>
          </cell>
          <cell r="N148">
            <v>1.5199585201629984</v>
          </cell>
          <cell r="O148">
            <v>13.280675361853156</v>
          </cell>
        </row>
        <row r="149">
          <cell r="A149" t="str">
            <v>山口市</v>
          </cell>
          <cell r="B149" t="str">
            <v>Ⅳb地域</v>
          </cell>
          <cell r="C149">
            <v>1.3413177151036266</v>
          </cell>
          <cell r="D149">
            <v>1.3625688287788278</v>
          </cell>
          <cell r="E149">
            <v>1.2425109906962479</v>
          </cell>
          <cell r="F149">
            <v>1.1148728584573591</v>
          </cell>
          <cell r="G149">
            <v>0.94179677800984429</v>
          </cell>
          <cell r="H149">
            <v>0.74668088276103817</v>
          </cell>
          <cell r="I149">
            <v>0.63271357004104178</v>
          </cell>
          <cell r="J149">
            <v>0.53592241517811501</v>
          </cell>
          <cell r="K149">
            <v>0.61737771481151504</v>
          </cell>
          <cell r="L149">
            <v>0.77161260169132584</v>
          </cell>
          <cell r="M149">
            <v>0.97167978734280758</v>
          </cell>
          <cell r="N149">
            <v>1.1143908744358597</v>
          </cell>
          <cell r="O149">
            <v>11.393445017307608</v>
          </cell>
        </row>
        <row r="150">
          <cell r="A150" t="str">
            <v>徳島市</v>
          </cell>
          <cell r="B150" t="str">
            <v>Ⅳb地域</v>
          </cell>
          <cell r="C150">
            <v>1.2144682839908276</v>
          </cell>
          <cell r="D150">
            <v>1.2330903939123958</v>
          </cell>
          <cell r="E150">
            <v>1.1583390538507603</v>
          </cell>
          <cell r="F150">
            <v>1.0424438050447662</v>
          </cell>
          <cell r="G150">
            <v>0.93667022069025951</v>
          </cell>
          <cell r="H150">
            <v>0.77380343815268682</v>
          </cell>
          <cell r="I150">
            <v>0.65602406998992213</v>
          </cell>
          <cell r="J150">
            <v>0.598930871806856</v>
          </cell>
          <cell r="K150">
            <v>0.64577095535075302</v>
          </cell>
          <cell r="L150">
            <v>0.76749382914396724</v>
          </cell>
          <cell r="M150">
            <v>0.9962171557100501</v>
          </cell>
          <cell r="N150">
            <v>1.2262988008821769</v>
          </cell>
          <cell r="O150">
            <v>11.249550878525422</v>
          </cell>
        </row>
        <row r="151">
          <cell r="A151" t="str">
            <v>高松市</v>
          </cell>
          <cell r="B151" t="str">
            <v>Ⅳb地域</v>
          </cell>
          <cell r="C151">
            <v>1.3396526793929924</v>
          </cell>
          <cell r="D151">
            <v>1.3244920910803748</v>
          </cell>
          <cell r="E151">
            <v>1.2567076109658668</v>
          </cell>
          <cell r="F151">
            <v>1.0810463434939459</v>
          </cell>
          <cell r="G151">
            <v>0.93031679495231279</v>
          </cell>
          <cell r="H151">
            <v>0.74694378313640142</v>
          </cell>
          <cell r="I151">
            <v>0.64993354462733888</v>
          </cell>
          <cell r="J151">
            <v>0.49859056187652456</v>
          </cell>
          <cell r="K151">
            <v>0.60984123738443341</v>
          </cell>
          <cell r="L151">
            <v>0.7481706515547637</v>
          </cell>
          <cell r="M151">
            <v>0.9538025618181023</v>
          </cell>
          <cell r="N151">
            <v>1.1780565820030089</v>
          </cell>
          <cell r="O151">
            <v>11.317554442286067</v>
          </cell>
        </row>
        <row r="152">
          <cell r="A152" t="str">
            <v>松山市</v>
          </cell>
          <cell r="B152" t="str">
            <v>Ⅳb地域</v>
          </cell>
          <cell r="C152">
            <v>1.3591073071698776</v>
          </cell>
          <cell r="D152">
            <v>1.3760643813808113</v>
          </cell>
          <cell r="E152">
            <v>1.3489856427183899</v>
          </cell>
          <cell r="F152">
            <v>1.1776622314399638</v>
          </cell>
          <cell r="G152">
            <v>0.99052098091051166</v>
          </cell>
          <cell r="H152">
            <v>0.85061416448800165</v>
          </cell>
          <cell r="I152">
            <v>0.64603385572611638</v>
          </cell>
          <cell r="J152">
            <v>0.5786875429038808</v>
          </cell>
          <cell r="K152">
            <v>0.63981188017585122</v>
          </cell>
          <cell r="L152">
            <v>0.76140330378138377</v>
          </cell>
          <cell r="M152">
            <v>0.9658083456263602</v>
          </cell>
          <cell r="N152">
            <v>1.1709582718681995</v>
          </cell>
          <cell r="O152">
            <v>11.865657908189348</v>
          </cell>
        </row>
        <row r="153">
          <cell r="A153" t="str">
            <v>高知市</v>
          </cell>
          <cell r="B153" t="str">
            <v>Ⅳb地域</v>
          </cell>
          <cell r="C153">
            <v>1.5700410416697095</v>
          </cell>
          <cell r="D153">
            <v>1.550060613142098</v>
          </cell>
          <cell r="E153">
            <v>1.5064629675610148</v>
          </cell>
          <cell r="F153">
            <v>1.4041070880862314</v>
          </cell>
          <cell r="G153">
            <v>1.1730176581418785</v>
          </cell>
          <cell r="H153">
            <v>1.0125169789825756</v>
          </cell>
          <cell r="I153">
            <v>0.84198226883023941</v>
          </cell>
          <cell r="J153">
            <v>0.71898870988943586</v>
          </cell>
          <cell r="K153">
            <v>0.74028364029386429</v>
          </cell>
          <cell r="L153">
            <v>0.8639782669023035</v>
          </cell>
          <cell r="M153">
            <v>1.1388406093446479</v>
          </cell>
          <cell r="N153">
            <v>1.4068675420275463</v>
          </cell>
          <cell r="O153">
            <v>13.927147384871546</v>
          </cell>
        </row>
        <row r="154">
          <cell r="A154" t="str">
            <v>北九州市</v>
          </cell>
          <cell r="B154" t="str">
            <v>Ⅳb地域</v>
          </cell>
          <cell r="C154">
            <v>1.6383075058057168</v>
          </cell>
          <cell r="D154">
            <v>1.3751880467962669</v>
          </cell>
          <cell r="E154">
            <v>1.4114463902317906</v>
          </cell>
          <cell r="F154">
            <v>1.3572231878131071</v>
          </cell>
          <cell r="G154">
            <v>0.99485883710400635</v>
          </cell>
          <cell r="H154">
            <v>0.88805555961266025</v>
          </cell>
          <cell r="I154">
            <v>0.73787372018636721</v>
          </cell>
          <cell r="J154">
            <v>0.62055442768048852</v>
          </cell>
          <cell r="K154">
            <v>0.63720478478683162</v>
          </cell>
          <cell r="L154">
            <v>0.82364496764864836</v>
          </cell>
          <cell r="M154">
            <v>1.0641988111060805</v>
          </cell>
          <cell r="N154">
            <v>1.5927381074094091</v>
          </cell>
          <cell r="O154">
            <v>13.141294346181375</v>
          </cell>
        </row>
        <row r="155">
          <cell r="A155" t="str">
            <v>福岡市</v>
          </cell>
          <cell r="B155" t="str">
            <v>Ⅳb地域</v>
          </cell>
          <cell r="C155">
            <v>1.6374311712211724</v>
          </cell>
          <cell r="D155">
            <v>1.5029138124936101</v>
          </cell>
          <cell r="E155">
            <v>1.4747396556005083</v>
          </cell>
          <cell r="F155">
            <v>1.3508259453459333</v>
          </cell>
          <cell r="G155">
            <v>1.1329691676282005</v>
          </cell>
          <cell r="H155">
            <v>0.9243577197774111</v>
          </cell>
          <cell r="I155">
            <v>0.79299516555420879</v>
          </cell>
          <cell r="J155">
            <v>0.6860385295105671</v>
          </cell>
          <cell r="K155">
            <v>0.73011815911314959</v>
          </cell>
          <cell r="L155">
            <v>0.8790074050272394</v>
          </cell>
          <cell r="M155">
            <v>1.1582952371215331</v>
          </cell>
          <cell r="N155">
            <v>1.5592183095505865</v>
          </cell>
          <cell r="O155">
            <v>13.828910277944122</v>
          </cell>
        </row>
        <row r="156">
          <cell r="A156" t="str">
            <v>佐賀市</v>
          </cell>
          <cell r="B156" t="str">
            <v>Ⅳb地域</v>
          </cell>
          <cell r="C156">
            <v>1.528108431799261</v>
          </cell>
          <cell r="D156">
            <v>1.493493215709758</v>
          </cell>
          <cell r="E156">
            <v>1.4797785794616385</v>
          </cell>
          <cell r="F156">
            <v>1.2687133947741249</v>
          </cell>
          <cell r="G156">
            <v>1.1017716564184206</v>
          </cell>
          <cell r="H156">
            <v>0.93890487388084787</v>
          </cell>
          <cell r="I156">
            <v>0.79019089488366667</v>
          </cell>
          <cell r="J156">
            <v>0.72503541852279196</v>
          </cell>
          <cell r="K156">
            <v>0.77595045788482053</v>
          </cell>
          <cell r="L156">
            <v>0.94297982969897909</v>
          </cell>
          <cell r="M156">
            <v>1.2466735799728337</v>
          </cell>
          <cell r="N156">
            <v>1.4182598916266234</v>
          </cell>
          <cell r="O156">
            <v>13.709860224633767</v>
          </cell>
        </row>
        <row r="157">
          <cell r="A157" t="str">
            <v>長崎市</v>
          </cell>
          <cell r="B157" t="str">
            <v>Ⅴ地域</v>
          </cell>
          <cell r="C157">
            <v>1.6842712547650693</v>
          </cell>
          <cell r="D157">
            <v>1.5592621262798139</v>
          </cell>
          <cell r="E157">
            <v>1.5141308951757781</v>
          </cell>
          <cell r="F157">
            <v>1.3976660288898304</v>
          </cell>
          <cell r="G157">
            <v>1.2347116128938029</v>
          </cell>
          <cell r="H157">
            <v>0.94617845093256614</v>
          </cell>
          <cell r="I157">
            <v>0.80561438357164772</v>
          </cell>
          <cell r="J157">
            <v>0.71408123621598729</v>
          </cell>
          <cell r="K157">
            <v>0.69304920618692212</v>
          </cell>
          <cell r="L157">
            <v>0.89938218411789628</v>
          </cell>
          <cell r="M157">
            <v>1.0940160953452029</v>
          </cell>
          <cell r="N157">
            <v>1.5140432617173238</v>
          </cell>
          <cell r="O157">
            <v>14.056406736091843</v>
          </cell>
        </row>
        <row r="158">
          <cell r="A158" t="str">
            <v>熊本市</v>
          </cell>
          <cell r="B158" t="str">
            <v>Ⅳb地域</v>
          </cell>
          <cell r="C158">
            <v>1.3209867527421972</v>
          </cell>
          <cell r="D158">
            <v>1.3514393795551143</v>
          </cell>
          <cell r="E158">
            <v>1.199526779324346</v>
          </cell>
          <cell r="F158">
            <v>1.103436692129055</v>
          </cell>
          <cell r="G158">
            <v>1.0244351293323792</v>
          </cell>
          <cell r="H158">
            <v>0.83181678764952471</v>
          </cell>
          <cell r="I158">
            <v>0.82007390421662996</v>
          </cell>
          <cell r="J158">
            <v>0.79531745220325123</v>
          </cell>
          <cell r="K158">
            <v>0.76985993252223706</v>
          </cell>
          <cell r="L158">
            <v>0.85836972556121938</v>
          </cell>
          <cell r="M158">
            <v>1.1152233922911767</v>
          </cell>
          <cell r="N158">
            <v>1.3568288372500621</v>
          </cell>
          <cell r="O158">
            <v>12.547314764777193</v>
          </cell>
        </row>
        <row r="159">
          <cell r="A159" t="str">
            <v>大分市</v>
          </cell>
          <cell r="B159" t="str">
            <v>Ⅳb地域</v>
          </cell>
          <cell r="C159">
            <v>1.2950472490396834</v>
          </cell>
          <cell r="D159">
            <v>1.3465319058816656</v>
          </cell>
          <cell r="E159">
            <v>1.2624914192238599</v>
          </cell>
          <cell r="F159">
            <v>1.1693370528867921</v>
          </cell>
          <cell r="G159">
            <v>0.96624651291863239</v>
          </cell>
          <cell r="H159">
            <v>0.80920735536827981</v>
          </cell>
          <cell r="I159">
            <v>0.64971446098120278</v>
          </cell>
          <cell r="J159">
            <v>0.55393109089050208</v>
          </cell>
          <cell r="K159">
            <v>0.61339039245183824</v>
          </cell>
          <cell r="L159">
            <v>0.7670994785809222</v>
          </cell>
          <cell r="M159">
            <v>1.0185198708867047</v>
          </cell>
          <cell r="N159">
            <v>1.1600917230198491</v>
          </cell>
          <cell r="O159">
            <v>11.611608512129934</v>
          </cell>
        </row>
        <row r="160">
          <cell r="A160" t="str">
            <v>宮崎市</v>
          </cell>
          <cell r="B160" t="str">
            <v>Ⅴ地域</v>
          </cell>
          <cell r="C160">
            <v>1.1568492850570349</v>
          </cell>
          <cell r="D160">
            <v>1.1803788686520515</v>
          </cell>
          <cell r="E160">
            <v>1.0445908247769</v>
          </cell>
          <cell r="F160">
            <v>1.0443279244015367</v>
          </cell>
          <cell r="G160">
            <v>0.82493756116085126</v>
          </cell>
          <cell r="H160">
            <v>0.7171045905326654</v>
          </cell>
          <cell r="I160">
            <v>0.58385791695269262</v>
          </cell>
          <cell r="J160">
            <v>0.52514349978821917</v>
          </cell>
          <cell r="K160">
            <v>0.53403829582134466</v>
          </cell>
          <cell r="L160">
            <v>0.59428629850877068</v>
          </cell>
          <cell r="M160">
            <v>0.85411950282617921</v>
          </cell>
          <cell r="N160">
            <v>0.99218601662114614</v>
          </cell>
          <cell r="O160">
            <v>10.051820585099392</v>
          </cell>
        </row>
        <row r="161">
          <cell r="A161" t="str">
            <v>鹿児島市</v>
          </cell>
          <cell r="B161" t="str">
            <v>Ⅴ地域</v>
          </cell>
          <cell r="C161">
            <v>1.5629427315349003</v>
          </cell>
          <cell r="D161">
            <v>1.4958155023588009</v>
          </cell>
          <cell r="E161">
            <v>1.3619115778404196</v>
          </cell>
          <cell r="F161">
            <v>1.2221362116055909</v>
          </cell>
          <cell r="G161">
            <v>0.9538025618181023</v>
          </cell>
          <cell r="H161">
            <v>0.85376896899236132</v>
          </cell>
          <cell r="I161">
            <v>0.72017176157857077</v>
          </cell>
          <cell r="J161">
            <v>0.64182744972030326</v>
          </cell>
          <cell r="K161">
            <v>0.72797113938101576</v>
          </cell>
          <cell r="L161">
            <v>0.87585260052287972</v>
          </cell>
          <cell r="M161">
            <v>1.1515474608205414</v>
          </cell>
          <cell r="N161">
            <v>1.5164531818248208</v>
          </cell>
          <cell r="O161">
            <v>13.084201147998305</v>
          </cell>
        </row>
        <row r="162">
          <cell r="A162" t="str">
            <v>那覇市</v>
          </cell>
          <cell r="B162" t="str">
            <v>Ⅵ地域</v>
          </cell>
          <cell r="C162">
            <v>1.0328479413440053</v>
          </cell>
          <cell r="D162">
            <v>1.0144887317978006</v>
          </cell>
          <cell r="E162">
            <v>0.95345202798428452</v>
          </cell>
          <cell r="F162">
            <v>0.8639782669023035</v>
          </cell>
          <cell r="G162">
            <v>0.7891831101114406</v>
          </cell>
          <cell r="H162">
            <v>0.73042487621773999</v>
          </cell>
          <cell r="I162">
            <v>0.66513794966918371</v>
          </cell>
          <cell r="J162">
            <v>0.60594154848321102</v>
          </cell>
          <cell r="K162">
            <v>0.65676895438678495</v>
          </cell>
          <cell r="L162">
            <v>0.71206566667153526</v>
          </cell>
          <cell r="M162">
            <v>0.8301955686681175</v>
          </cell>
          <cell r="N162">
            <v>0.99538463785473297</v>
          </cell>
          <cell r="O162">
            <v>9.8498692800911396</v>
          </cell>
        </row>
        <row r="247">
          <cell r="A247" t="str">
            <v>全国</v>
          </cell>
          <cell r="B247" t="str">
            <v>全国</v>
          </cell>
          <cell r="C247">
            <v>2.0782484490000002</v>
          </cell>
          <cell r="D247">
            <v>2.062307101</v>
          </cell>
          <cell r="E247">
            <v>1.665331562</v>
          </cell>
          <cell r="F247">
            <v>1.0317528490000001</v>
          </cell>
          <cell r="G247">
            <v>0.55303295100000005</v>
          </cell>
          <cell r="H247">
            <v>0.35814097499999997</v>
          </cell>
          <cell r="I247">
            <v>0.28442721999999998</v>
          </cell>
          <cell r="J247">
            <v>0.21323052000000001</v>
          </cell>
          <cell r="K247">
            <v>0.229411588</v>
          </cell>
          <cell r="L247">
            <v>0.50065423499999995</v>
          </cell>
          <cell r="M247">
            <v>1.099473616</v>
          </cell>
          <cell r="N247">
            <v>1.923988933</v>
          </cell>
          <cell r="O247">
            <v>12</v>
          </cell>
        </row>
        <row r="248">
          <cell r="A248" t="str">
            <v>■地域区分</v>
          </cell>
        </row>
        <row r="249">
          <cell r="A249" t="str">
            <v>北海道</v>
          </cell>
          <cell r="C249">
            <v>7.5931160540000002</v>
          </cell>
          <cell r="D249">
            <v>7.7979563909999996</v>
          </cell>
          <cell r="E249">
            <v>7.0946192950000002</v>
          </cell>
          <cell r="F249">
            <v>5.4991659759999996</v>
          </cell>
          <cell r="G249">
            <v>3.7941608320000002</v>
          </cell>
          <cell r="H249">
            <v>2.0128050179999999</v>
          </cell>
          <cell r="I249">
            <v>1.4494641269999999</v>
          </cell>
          <cell r="J249">
            <v>0.93610475699999995</v>
          </cell>
          <cell r="K249">
            <v>0.94149844699999996</v>
          </cell>
          <cell r="L249">
            <v>2.2639112240000001</v>
          </cell>
          <cell r="M249">
            <v>4.0160212550000001</v>
          </cell>
          <cell r="N249">
            <v>6.5184534100000002</v>
          </cell>
          <cell r="O249">
            <v>49.917276790000003</v>
          </cell>
        </row>
        <row r="250">
          <cell r="A250" t="str">
            <v>東　　北</v>
          </cell>
          <cell r="C250">
            <v>5.675719408</v>
          </cell>
          <cell r="D250">
            <v>5.556458943</v>
          </cell>
          <cell r="E250">
            <v>4.9772965630000003</v>
          </cell>
          <cell r="F250">
            <v>3.5056583799999999</v>
          </cell>
          <cell r="G250">
            <v>1.8868324059999999</v>
          </cell>
          <cell r="H250">
            <v>1.0919224510000001</v>
          </cell>
          <cell r="I250">
            <v>0.94713185600000005</v>
          </cell>
          <cell r="J250">
            <v>0.72970624399999995</v>
          </cell>
          <cell r="K250">
            <v>0.83949778799999997</v>
          </cell>
          <cell r="L250">
            <v>1.829659299</v>
          </cell>
          <cell r="M250">
            <v>3.3542754979999998</v>
          </cell>
          <cell r="N250">
            <v>5.2666380339999996</v>
          </cell>
          <cell r="O250">
            <v>35.660796869999999</v>
          </cell>
        </row>
        <row r="251">
          <cell r="A251" t="str">
            <v>関　　東</v>
          </cell>
          <cell r="C251">
            <v>1.323611375</v>
          </cell>
          <cell r="D251">
            <v>1.337155528</v>
          </cell>
          <cell r="E251">
            <v>1.0371465390000001</v>
          </cell>
          <cell r="F251">
            <v>0.53493412699999998</v>
          </cell>
          <cell r="G251">
            <v>0.229531448</v>
          </cell>
          <cell r="H251">
            <v>0.178830768</v>
          </cell>
          <cell r="I251">
            <v>0.15234175999999999</v>
          </cell>
          <cell r="J251">
            <v>0.14574947299999999</v>
          </cell>
          <cell r="K251">
            <v>0.118181727</v>
          </cell>
          <cell r="L251">
            <v>0.315351039</v>
          </cell>
          <cell r="M251">
            <v>0.69818312599999999</v>
          </cell>
          <cell r="N251">
            <v>1.322173058</v>
          </cell>
          <cell r="O251">
            <v>7.3931899679999997</v>
          </cell>
        </row>
        <row r="252">
          <cell r="A252" t="str">
            <v>北　　陸</v>
          </cell>
          <cell r="C252">
            <v>3.8871720089999999</v>
          </cell>
          <cell r="D252">
            <v>4.0546160990000004</v>
          </cell>
          <cell r="E252">
            <v>3.3279063500000001</v>
          </cell>
          <cell r="F252">
            <v>2.002017639</v>
          </cell>
          <cell r="G252">
            <v>0.86478819799999995</v>
          </cell>
          <cell r="H252">
            <v>0.63513688999999995</v>
          </cell>
          <cell r="I252">
            <v>0.32505968000000002</v>
          </cell>
          <cell r="J252">
            <v>0.34148046799999998</v>
          </cell>
          <cell r="K252">
            <v>0.35538419999999998</v>
          </cell>
          <cell r="L252">
            <v>0.78771837</v>
          </cell>
          <cell r="M252">
            <v>2.0246711350000002</v>
          </cell>
          <cell r="N252">
            <v>3.042520251</v>
          </cell>
          <cell r="O252">
            <v>21.64847129</v>
          </cell>
        </row>
        <row r="253">
          <cell r="A253" t="str">
            <v>東　　海</v>
          </cell>
          <cell r="C253">
            <v>1.6212231690000001</v>
          </cell>
          <cell r="D253">
            <v>1.624099803</v>
          </cell>
          <cell r="E253">
            <v>1.141064954</v>
          </cell>
          <cell r="F253">
            <v>0.57005303799999996</v>
          </cell>
          <cell r="G253">
            <v>0.29509473899999999</v>
          </cell>
          <cell r="H253">
            <v>0.243195461</v>
          </cell>
          <cell r="I253">
            <v>0.20376159899999999</v>
          </cell>
          <cell r="J253">
            <v>0.124534295</v>
          </cell>
          <cell r="K253">
            <v>0.143232418</v>
          </cell>
          <cell r="L253">
            <v>0.24834943100000001</v>
          </cell>
          <cell r="M253">
            <v>0.77213659999999995</v>
          </cell>
          <cell r="N253">
            <v>1.5753168790000001</v>
          </cell>
          <cell r="O253">
            <v>8.5620623869999992</v>
          </cell>
        </row>
        <row r="254">
          <cell r="A254" t="str">
            <v>近　　畿</v>
          </cell>
          <cell r="C254">
            <v>1.0161710799999999</v>
          </cell>
          <cell r="D254">
            <v>1.002626926</v>
          </cell>
          <cell r="E254">
            <v>0.70453569299999996</v>
          </cell>
          <cell r="F254">
            <v>0.33500804099999998</v>
          </cell>
          <cell r="G254">
            <v>0.164567456</v>
          </cell>
          <cell r="H254">
            <v>0.100682202</v>
          </cell>
          <cell r="I254">
            <v>9.7805566999999996E-2</v>
          </cell>
          <cell r="J254">
            <v>6.0649041000000001E-2</v>
          </cell>
          <cell r="K254">
            <v>0.107394349</v>
          </cell>
          <cell r="L254">
            <v>0.144071436</v>
          </cell>
          <cell r="M254">
            <v>0.51527712599999997</v>
          </cell>
          <cell r="N254">
            <v>0.98464796200000004</v>
          </cell>
          <cell r="O254">
            <v>5.2334368790000001</v>
          </cell>
        </row>
        <row r="255">
          <cell r="A255" t="str">
            <v>中　　国</v>
          </cell>
          <cell r="C255">
            <v>1.9460431300000001</v>
          </cell>
          <cell r="D255">
            <v>1.8408062569999999</v>
          </cell>
          <cell r="E255">
            <v>1.394808075</v>
          </cell>
          <cell r="F255">
            <v>0.85915478899999997</v>
          </cell>
          <cell r="G255">
            <v>0.35262742600000002</v>
          </cell>
          <cell r="H255">
            <v>0.309118332</v>
          </cell>
          <cell r="I255">
            <v>0.20208356199999999</v>
          </cell>
          <cell r="J255">
            <v>0.13316419800000001</v>
          </cell>
          <cell r="K255">
            <v>0.185063476</v>
          </cell>
          <cell r="L255">
            <v>0.40584516100000001</v>
          </cell>
          <cell r="M255">
            <v>1.0772995599999999</v>
          </cell>
          <cell r="N255">
            <v>1.8816784360000001</v>
          </cell>
          <cell r="O255">
            <v>10.5876924</v>
          </cell>
        </row>
        <row r="256">
          <cell r="A256" t="str">
            <v>四　　国</v>
          </cell>
          <cell r="C256">
            <v>1.8092831389999999</v>
          </cell>
          <cell r="D256">
            <v>1.599049113</v>
          </cell>
          <cell r="E256">
            <v>1.2467812659999999</v>
          </cell>
          <cell r="F256">
            <v>0.86922300900000005</v>
          </cell>
          <cell r="G256">
            <v>0.47296662900000003</v>
          </cell>
          <cell r="H256">
            <v>0.316190058</v>
          </cell>
          <cell r="I256">
            <v>0.336805937</v>
          </cell>
          <cell r="J256">
            <v>0.13220531999999999</v>
          </cell>
          <cell r="K256">
            <v>0.19309408</v>
          </cell>
          <cell r="L256">
            <v>0.43293346799999999</v>
          </cell>
          <cell r="M256">
            <v>0.88612323599999998</v>
          </cell>
          <cell r="N256">
            <v>1.5514647859999999</v>
          </cell>
          <cell r="O256">
            <v>9.8461200400000006</v>
          </cell>
        </row>
        <row r="257">
          <cell r="A257" t="str">
            <v>九　　州</v>
          </cell>
          <cell r="C257">
            <v>1.585744679</v>
          </cell>
          <cell r="D257">
            <v>1.4072734899999999</v>
          </cell>
          <cell r="E257">
            <v>0.99927085299999996</v>
          </cell>
          <cell r="F257">
            <v>0.52822197999999998</v>
          </cell>
          <cell r="G257">
            <v>0.28826273299999999</v>
          </cell>
          <cell r="H257">
            <v>0.229291729</v>
          </cell>
          <cell r="I257">
            <v>0.18242656099999999</v>
          </cell>
          <cell r="J257">
            <v>0.144071436</v>
          </cell>
          <cell r="K257">
            <v>0.15270133899999999</v>
          </cell>
          <cell r="L257">
            <v>0.29125922700000001</v>
          </cell>
          <cell r="M257">
            <v>0.73090484099999997</v>
          </cell>
          <cell r="N257">
            <v>1.396486111</v>
          </cell>
          <cell r="O257">
            <v>7.9359149789999996</v>
          </cell>
        </row>
        <row r="258">
          <cell r="A258" t="str">
            <v>沖　　縄</v>
          </cell>
          <cell r="C258">
            <v>0.58575466700000001</v>
          </cell>
          <cell r="D258">
            <v>0.58587452699999998</v>
          </cell>
          <cell r="E258">
            <v>0.60205559500000005</v>
          </cell>
          <cell r="F258">
            <v>0.46853181799999999</v>
          </cell>
          <cell r="G258">
            <v>0.36029845100000002</v>
          </cell>
          <cell r="H258">
            <v>0.29341670199999997</v>
          </cell>
          <cell r="I258">
            <v>0.23971952799999999</v>
          </cell>
          <cell r="J258">
            <v>0.14658849099999999</v>
          </cell>
          <cell r="K258">
            <v>0.24115784500000001</v>
          </cell>
          <cell r="L258">
            <v>0.25518143799999998</v>
          </cell>
          <cell r="M258">
            <v>0.35274728599999999</v>
          </cell>
          <cell r="N258">
            <v>0.62842474299999995</v>
          </cell>
          <cell r="O258">
            <v>4.759751091</v>
          </cell>
        </row>
        <row r="259">
          <cell r="A259" t="str">
            <v>京浜葉大都市圏</v>
          </cell>
          <cell r="C259">
            <v>0.98464796200000004</v>
          </cell>
          <cell r="D259">
            <v>0.99064094999999996</v>
          </cell>
          <cell r="E259">
            <v>0.68463897200000001</v>
          </cell>
          <cell r="F259">
            <v>0.32985407100000003</v>
          </cell>
          <cell r="G259">
            <v>0.10607589100000001</v>
          </cell>
          <cell r="H259">
            <v>7.5991089999999997E-2</v>
          </cell>
          <cell r="I259">
            <v>6.5803009999999995E-2</v>
          </cell>
          <cell r="J259">
            <v>6.1847638000000003E-2</v>
          </cell>
          <cell r="K259">
            <v>5.8012125999999997E-2</v>
          </cell>
          <cell r="L259">
            <v>0.15497867500000001</v>
          </cell>
          <cell r="M259">
            <v>0.50209255200000003</v>
          </cell>
          <cell r="N259">
            <v>0.974459882</v>
          </cell>
          <cell r="O259">
            <v>4.9890428199999999</v>
          </cell>
        </row>
        <row r="260">
          <cell r="A260" t="str">
            <v>中京大都市圏</v>
          </cell>
          <cell r="C260">
            <v>1.474874397</v>
          </cell>
          <cell r="D260">
            <v>1.5367220349999999</v>
          </cell>
          <cell r="E260">
            <v>1.017369677</v>
          </cell>
          <cell r="F260">
            <v>0.44827551799999998</v>
          </cell>
          <cell r="G260">
            <v>0.20591907500000001</v>
          </cell>
          <cell r="H260">
            <v>0.15533825400000001</v>
          </cell>
          <cell r="I260">
            <v>0.13927704599999999</v>
          </cell>
          <cell r="J260">
            <v>8.8096927000000005E-2</v>
          </cell>
          <cell r="K260">
            <v>7.1436419000000001E-2</v>
          </cell>
          <cell r="L260">
            <v>0.165406474</v>
          </cell>
          <cell r="M260">
            <v>0.68188219800000005</v>
          </cell>
          <cell r="N260">
            <v>1.495969715</v>
          </cell>
          <cell r="O260">
            <v>7.4805677360000002</v>
          </cell>
        </row>
        <row r="261">
          <cell r="A261" t="str">
            <v>京阪神大都市圏</v>
          </cell>
          <cell r="C261">
            <v>0.83602185399999995</v>
          </cell>
          <cell r="D261">
            <v>0.82918984799999995</v>
          </cell>
          <cell r="E261">
            <v>0.52055095500000004</v>
          </cell>
          <cell r="F261">
            <v>0.18050880499999999</v>
          </cell>
          <cell r="G261">
            <v>8.4980573000000004E-2</v>
          </cell>
          <cell r="H261">
            <v>4.6265869000000001E-2</v>
          </cell>
          <cell r="I261">
            <v>5.0101381E-2</v>
          </cell>
          <cell r="J261">
            <v>2.9365642000000001E-2</v>
          </cell>
          <cell r="K261">
            <v>5.2019137999999999E-2</v>
          </cell>
          <cell r="L261">
            <v>7.2395297999999997E-2</v>
          </cell>
          <cell r="M261">
            <v>0.38175334900000002</v>
          </cell>
          <cell r="N261">
            <v>0.75128100099999995</v>
          </cell>
          <cell r="O261">
            <v>3.8344337130000001</v>
          </cell>
        </row>
        <row r="262">
          <cell r="A262" t="str">
            <v>北九州・福岡大都市圏</v>
          </cell>
          <cell r="C262">
            <v>1.464446597</v>
          </cell>
          <cell r="D262">
            <v>1.4590529080000001</v>
          </cell>
          <cell r="E262">
            <v>0.994716182</v>
          </cell>
          <cell r="F262">
            <v>0.57616588599999996</v>
          </cell>
          <cell r="G262">
            <v>0.24870901000000001</v>
          </cell>
          <cell r="H262">
            <v>0.230250607</v>
          </cell>
          <cell r="I262">
            <v>0.14562961299999999</v>
          </cell>
          <cell r="J262">
            <v>0.121298081</v>
          </cell>
          <cell r="K262">
            <v>0.13795858799999999</v>
          </cell>
          <cell r="L262">
            <v>0.24870901000000001</v>
          </cell>
          <cell r="M262">
            <v>0.67540977099999999</v>
          </cell>
          <cell r="N262">
            <v>1.2655992490000001</v>
          </cell>
          <cell r="O262">
            <v>7.5679455039999999</v>
          </cell>
        </row>
        <row r="263">
          <cell r="A263" t="str">
            <v>■各都市</v>
          </cell>
        </row>
        <row r="264">
          <cell r="A264" t="str">
            <v>札幌市</v>
          </cell>
          <cell r="B264" t="str">
            <v>Ⅰb地域</v>
          </cell>
          <cell r="C264">
            <v>7.3875565590000001</v>
          </cell>
          <cell r="D264">
            <v>7.010357881</v>
          </cell>
          <cell r="E264">
            <v>6.7011196899999996</v>
          </cell>
          <cell r="F264">
            <v>5.2325978610000003</v>
          </cell>
          <cell r="G264">
            <v>3.0198667559999999</v>
          </cell>
          <cell r="H264">
            <v>1.5618925859999999</v>
          </cell>
          <cell r="I264">
            <v>1.0196470129999999</v>
          </cell>
          <cell r="J264">
            <v>0.87893164999999995</v>
          </cell>
          <cell r="K264">
            <v>0.91968397000000002</v>
          </cell>
          <cell r="L264">
            <v>1.9695356429999999</v>
          </cell>
          <cell r="M264">
            <v>3.518962814</v>
          </cell>
          <cell r="N264">
            <v>5.6899827199999997</v>
          </cell>
          <cell r="O264">
            <v>44.910135140000001</v>
          </cell>
        </row>
        <row r="265">
          <cell r="A265" t="str">
            <v>青森市</v>
          </cell>
          <cell r="B265" t="str">
            <v>Ⅱ地域</v>
          </cell>
          <cell r="C265">
            <v>8.4615000449999993</v>
          </cell>
          <cell r="D265">
            <v>9.1361906570000002</v>
          </cell>
          <cell r="E265">
            <v>7.6869662490000001</v>
          </cell>
          <cell r="F265">
            <v>5.8212291619999998</v>
          </cell>
          <cell r="G265">
            <v>3.4832446039999998</v>
          </cell>
          <cell r="H265">
            <v>2.088436529</v>
          </cell>
          <cell r="I265">
            <v>1.5660876770000001</v>
          </cell>
          <cell r="J265">
            <v>0.61188409600000004</v>
          </cell>
          <cell r="K265">
            <v>1.0902444140000001</v>
          </cell>
          <cell r="L265">
            <v>2.8214988459999999</v>
          </cell>
          <cell r="M265">
            <v>4.9539239090000002</v>
          </cell>
          <cell r="N265">
            <v>7.8697523900000004</v>
          </cell>
          <cell r="O265">
            <v>55.590958579999999</v>
          </cell>
        </row>
        <row r="266">
          <cell r="A266" t="str">
            <v>盛岡市</v>
          </cell>
          <cell r="B266" t="str">
            <v>Ⅱ地域</v>
          </cell>
          <cell r="C266">
            <v>6.2499675379999999</v>
          </cell>
          <cell r="D266">
            <v>6.3206847990000004</v>
          </cell>
          <cell r="E266">
            <v>5.1261623900000002</v>
          </cell>
          <cell r="F266">
            <v>3.6973141420000002</v>
          </cell>
          <cell r="G266">
            <v>2.0376159889999998</v>
          </cell>
          <cell r="H266">
            <v>1.1469380819999999</v>
          </cell>
          <cell r="I266">
            <v>0.55674860400000004</v>
          </cell>
          <cell r="J266">
            <v>0.57664532499999999</v>
          </cell>
          <cell r="K266">
            <v>0.82954942700000001</v>
          </cell>
          <cell r="L266">
            <v>1.7962184240000001</v>
          </cell>
          <cell r="M266">
            <v>3.0310137140000002</v>
          </cell>
          <cell r="N266">
            <v>6.0049741799999996</v>
          </cell>
          <cell r="O266">
            <v>37.373832620000002</v>
          </cell>
        </row>
        <row r="267">
          <cell r="A267" t="str">
            <v>仙台市</v>
          </cell>
          <cell r="B267" t="str">
            <v>Ⅲ地域</v>
          </cell>
          <cell r="C267">
            <v>2.782904002</v>
          </cell>
          <cell r="D267">
            <v>2.768520831</v>
          </cell>
          <cell r="E267">
            <v>2.2424563260000001</v>
          </cell>
          <cell r="F267">
            <v>1.3886952269999999</v>
          </cell>
          <cell r="G267">
            <v>0.44731663999999999</v>
          </cell>
          <cell r="H267">
            <v>0.10523687299999999</v>
          </cell>
          <cell r="I267">
            <v>8.9295524000000001E-2</v>
          </cell>
          <cell r="J267">
            <v>4.8902783999999998E-2</v>
          </cell>
          <cell r="K267">
            <v>0.106195751</v>
          </cell>
          <cell r="L267">
            <v>0.49322292899999998</v>
          </cell>
          <cell r="M267">
            <v>1.337874687</v>
          </cell>
          <cell r="N267">
            <v>2.505188929</v>
          </cell>
          <cell r="O267">
            <v>14.3158105</v>
          </cell>
        </row>
        <row r="268">
          <cell r="A268" t="str">
            <v>秋田市</v>
          </cell>
          <cell r="B268" t="str">
            <v>Ⅱ地域</v>
          </cell>
          <cell r="C268">
            <v>6.8720397139999996</v>
          </cell>
          <cell r="D268">
            <v>6.4639172169999997</v>
          </cell>
          <cell r="E268">
            <v>6.0447676220000002</v>
          </cell>
          <cell r="F268">
            <v>3.9251675540000002</v>
          </cell>
          <cell r="G268">
            <v>2.1271512330000002</v>
          </cell>
          <cell r="H268">
            <v>1.1380684599999999</v>
          </cell>
          <cell r="I268">
            <v>0.602415174</v>
          </cell>
          <cell r="J268">
            <v>0.50832525900000003</v>
          </cell>
          <cell r="K268">
            <v>0.45726499999999998</v>
          </cell>
          <cell r="L268">
            <v>2.3073004579999998</v>
          </cell>
          <cell r="M268">
            <v>3.6005873130000001</v>
          </cell>
          <cell r="N268">
            <v>5.8410060230000003</v>
          </cell>
          <cell r="O268">
            <v>39.888011030000001</v>
          </cell>
        </row>
        <row r="269">
          <cell r="A269" t="str">
            <v>山形市</v>
          </cell>
          <cell r="B269" t="str">
            <v>Ⅲ地域</v>
          </cell>
          <cell r="C269">
            <v>5.4763926209999996</v>
          </cell>
          <cell r="D269">
            <v>5.611354715</v>
          </cell>
          <cell r="E269">
            <v>4.6172378319999998</v>
          </cell>
          <cell r="F269">
            <v>3.4574747549999998</v>
          </cell>
          <cell r="G269">
            <v>1.8206698160000001</v>
          </cell>
          <cell r="H269">
            <v>0.97002507100000002</v>
          </cell>
          <cell r="I269">
            <v>0.82739195099999996</v>
          </cell>
          <cell r="J269">
            <v>0.45283018899999999</v>
          </cell>
          <cell r="K269">
            <v>0.46337784799999998</v>
          </cell>
          <cell r="L269">
            <v>0.99171968799999999</v>
          </cell>
          <cell r="M269">
            <v>2.5048293500000001</v>
          </cell>
          <cell r="N269">
            <v>4.0935705220000003</v>
          </cell>
          <cell r="O269">
            <v>31.286874359999999</v>
          </cell>
        </row>
        <row r="270">
          <cell r="A270" t="str">
            <v>福島市</v>
          </cell>
          <cell r="B270" t="str">
            <v>Ⅲ地域</v>
          </cell>
          <cell r="C270">
            <v>3.630192675</v>
          </cell>
          <cell r="D270">
            <v>3.3231119589999998</v>
          </cell>
          <cell r="E270">
            <v>2.8705214899999998</v>
          </cell>
          <cell r="F270">
            <v>1.861781715</v>
          </cell>
          <cell r="G270">
            <v>0.95324470400000005</v>
          </cell>
          <cell r="H270">
            <v>0.61823666300000002</v>
          </cell>
          <cell r="I270">
            <v>0.64712286600000002</v>
          </cell>
          <cell r="J270">
            <v>0.379835592</v>
          </cell>
          <cell r="K270">
            <v>0.48746966000000003</v>
          </cell>
          <cell r="L270">
            <v>0.89834893199999999</v>
          </cell>
          <cell r="M270">
            <v>1.7935815100000001</v>
          </cell>
          <cell r="N270">
            <v>3.2900306640000001</v>
          </cell>
          <cell r="O270">
            <v>20.753478430000001</v>
          </cell>
        </row>
        <row r="271">
          <cell r="A271" t="str">
            <v>水戸市</v>
          </cell>
          <cell r="B271" t="str">
            <v>Ⅳa地域</v>
          </cell>
          <cell r="C271">
            <v>2.0889159679999998</v>
          </cell>
          <cell r="D271">
            <v>1.830977756</v>
          </cell>
          <cell r="E271">
            <v>1.3655622919999999</v>
          </cell>
          <cell r="F271">
            <v>0.71616208999999997</v>
          </cell>
          <cell r="G271">
            <v>0.323381643</v>
          </cell>
          <cell r="H271">
            <v>0.21934336800000001</v>
          </cell>
          <cell r="I271">
            <v>0.24751041300000001</v>
          </cell>
          <cell r="J271">
            <v>0.118181727</v>
          </cell>
          <cell r="K271">
            <v>0.11985976399999999</v>
          </cell>
          <cell r="L271">
            <v>0.34711387700000002</v>
          </cell>
          <cell r="M271">
            <v>0.91213280500000005</v>
          </cell>
          <cell r="N271">
            <v>1.633329005</v>
          </cell>
          <cell r="O271">
            <v>9.9224707090000006</v>
          </cell>
        </row>
        <row r="272">
          <cell r="A272" t="str">
            <v>宇都宮市</v>
          </cell>
          <cell r="B272" t="str">
            <v>Ⅳa地域</v>
          </cell>
          <cell r="C272">
            <v>2.0480437889999998</v>
          </cell>
          <cell r="D272">
            <v>1.857946203</v>
          </cell>
          <cell r="E272">
            <v>1.307430307</v>
          </cell>
          <cell r="F272">
            <v>0.76146908099999999</v>
          </cell>
          <cell r="G272">
            <v>0.32050500900000001</v>
          </cell>
          <cell r="H272">
            <v>0.21814477099999999</v>
          </cell>
          <cell r="I272">
            <v>0.21227164200000001</v>
          </cell>
          <cell r="J272">
            <v>0.121178221</v>
          </cell>
          <cell r="K272">
            <v>0.171759042</v>
          </cell>
          <cell r="L272">
            <v>0.34555570000000002</v>
          </cell>
          <cell r="M272">
            <v>1.0267187390000001</v>
          </cell>
          <cell r="N272">
            <v>1.8349331280000001</v>
          </cell>
          <cell r="O272">
            <v>10.22595563</v>
          </cell>
        </row>
        <row r="273">
          <cell r="A273" t="str">
            <v>前橋市</v>
          </cell>
          <cell r="B273" t="str">
            <v>Ⅳa地域</v>
          </cell>
          <cell r="C273">
            <v>1.467203372</v>
          </cell>
          <cell r="D273">
            <v>1.293286854</v>
          </cell>
          <cell r="E273">
            <v>1.0684299370000001</v>
          </cell>
          <cell r="F273">
            <v>0.65227683599999997</v>
          </cell>
          <cell r="G273">
            <v>0.42658089999999999</v>
          </cell>
          <cell r="H273">
            <v>0.206518374</v>
          </cell>
          <cell r="I273">
            <v>0.199926086</v>
          </cell>
          <cell r="J273">
            <v>0.16636535299999999</v>
          </cell>
          <cell r="K273">
            <v>0.21299080100000001</v>
          </cell>
          <cell r="L273">
            <v>0.38942437299999999</v>
          </cell>
          <cell r="M273">
            <v>0.91968397000000002</v>
          </cell>
          <cell r="N273">
            <v>1.318097826</v>
          </cell>
          <cell r="O273">
            <v>8.3207846819999993</v>
          </cell>
        </row>
        <row r="274">
          <cell r="A274" t="str">
            <v>さいたま市</v>
          </cell>
          <cell r="B274" t="str">
            <v>Ⅳa地域</v>
          </cell>
          <cell r="C274">
            <v>1.0841315659999999</v>
          </cell>
          <cell r="D274">
            <v>0.98033300999999995</v>
          </cell>
          <cell r="E274">
            <v>0.66486211100000003</v>
          </cell>
          <cell r="F274">
            <v>0.2135901</v>
          </cell>
          <cell r="G274">
            <v>4.9981522E-2</v>
          </cell>
          <cell r="H274">
            <v>2.3852093000000001E-2</v>
          </cell>
          <cell r="I274">
            <v>3.4759330000000001E-3</v>
          </cell>
          <cell r="J274">
            <v>3.8355120000000001E-3</v>
          </cell>
          <cell r="K274">
            <v>3.9553720000000004E-3</v>
          </cell>
          <cell r="L274">
            <v>6.4005114000000002E-2</v>
          </cell>
          <cell r="M274">
            <v>0.44839537699999998</v>
          </cell>
          <cell r="N274">
            <v>0.96942577200000002</v>
          </cell>
          <cell r="O274">
            <v>4.509843483</v>
          </cell>
        </row>
        <row r="275">
          <cell r="A275" t="str">
            <v>千葉市</v>
          </cell>
          <cell r="B275" t="str">
            <v>Ⅳb地域</v>
          </cell>
          <cell r="C275">
            <v>0.89810921200000005</v>
          </cell>
          <cell r="D275">
            <v>0.77920832600000001</v>
          </cell>
          <cell r="E275">
            <v>0.59054905800000002</v>
          </cell>
          <cell r="F275">
            <v>0.20280272099999999</v>
          </cell>
          <cell r="G275">
            <v>3.8954423000000002E-2</v>
          </cell>
          <cell r="H275">
            <v>4.674531E-3</v>
          </cell>
          <cell r="I275">
            <v>3.9553720000000004E-3</v>
          </cell>
          <cell r="J275">
            <v>0</v>
          </cell>
          <cell r="K275">
            <v>6.1128479999999997E-3</v>
          </cell>
          <cell r="L275">
            <v>4.7943906000000001E-2</v>
          </cell>
          <cell r="M275">
            <v>0.37096596999999998</v>
          </cell>
          <cell r="N275">
            <v>0.81576555399999995</v>
          </cell>
          <cell r="O275">
            <v>3.7590419210000001</v>
          </cell>
        </row>
        <row r="276">
          <cell r="A276" t="str">
            <v>東京都区部</v>
          </cell>
          <cell r="B276" t="str">
            <v>Ⅳb地域</v>
          </cell>
          <cell r="C276">
            <v>0.42694048000000001</v>
          </cell>
          <cell r="D276">
            <v>0.46157995099999999</v>
          </cell>
          <cell r="E276">
            <v>0.278434232</v>
          </cell>
          <cell r="F276">
            <v>0.103558836</v>
          </cell>
          <cell r="G276">
            <v>1.1386678000000001E-2</v>
          </cell>
          <cell r="H276">
            <v>0</v>
          </cell>
          <cell r="I276">
            <v>2.6369150000000001E-3</v>
          </cell>
          <cell r="J276">
            <v>2.397195E-3</v>
          </cell>
          <cell r="K276">
            <v>1.4383169999999999E-3</v>
          </cell>
          <cell r="L276">
            <v>3.4999051000000003E-2</v>
          </cell>
          <cell r="M276">
            <v>0.20591907500000001</v>
          </cell>
          <cell r="N276">
            <v>0.44527902400000002</v>
          </cell>
          <cell r="O276">
            <v>1.9745697529999999</v>
          </cell>
        </row>
        <row r="277">
          <cell r="A277" t="str">
            <v>横浜市</v>
          </cell>
          <cell r="B277" t="str">
            <v>Ⅳb地域</v>
          </cell>
          <cell r="C277">
            <v>0.75092142200000001</v>
          </cell>
          <cell r="D277">
            <v>0.66198547699999999</v>
          </cell>
          <cell r="E277">
            <v>0.42082763200000001</v>
          </cell>
          <cell r="F277">
            <v>0.164327737</v>
          </cell>
          <cell r="G277">
            <v>3.3201155000000003E-2</v>
          </cell>
          <cell r="H277">
            <v>0</v>
          </cell>
          <cell r="I277">
            <v>2.3612373999999998E-2</v>
          </cell>
          <cell r="J277">
            <v>0</v>
          </cell>
          <cell r="K277">
            <v>0</v>
          </cell>
          <cell r="L277">
            <v>0.121657661</v>
          </cell>
          <cell r="M277">
            <v>0.34100102900000001</v>
          </cell>
          <cell r="N277">
            <v>0.70501513199999999</v>
          </cell>
          <cell r="O277">
            <v>3.2225496169999999</v>
          </cell>
        </row>
        <row r="278">
          <cell r="A278" t="str">
            <v>川崎市</v>
          </cell>
          <cell r="B278" t="str">
            <v>Ⅳb地域</v>
          </cell>
          <cell r="C278">
            <v>0.523787169</v>
          </cell>
          <cell r="D278">
            <v>0.50730645100000005</v>
          </cell>
          <cell r="E278">
            <v>0.27357991199999998</v>
          </cell>
          <cell r="F278">
            <v>0.106375541</v>
          </cell>
          <cell r="G278">
            <v>4.0452670000000003E-2</v>
          </cell>
          <cell r="H278">
            <v>0</v>
          </cell>
          <cell r="I278">
            <v>0</v>
          </cell>
          <cell r="J278">
            <v>0</v>
          </cell>
          <cell r="K278">
            <v>1.1087028000000001E-2</v>
          </cell>
          <cell r="L278">
            <v>1.9177561999999999E-2</v>
          </cell>
          <cell r="M278">
            <v>0.24930830900000001</v>
          </cell>
          <cell r="N278">
            <v>0.673012575</v>
          </cell>
          <cell r="O278">
            <v>2.4040872179999999</v>
          </cell>
        </row>
        <row r="279">
          <cell r="A279" t="str">
            <v>新潟市</v>
          </cell>
          <cell r="B279" t="str">
            <v>Ⅳa地域</v>
          </cell>
          <cell r="C279">
            <v>2.7941708200000002</v>
          </cell>
          <cell r="D279">
            <v>2.6188159849999999</v>
          </cell>
          <cell r="E279">
            <v>2.2762567800000002</v>
          </cell>
          <cell r="F279">
            <v>1.0074213169999999</v>
          </cell>
          <cell r="G279">
            <v>0.31750851499999999</v>
          </cell>
          <cell r="H279">
            <v>0.156536852</v>
          </cell>
          <cell r="I279">
            <v>5.0460960999999999E-2</v>
          </cell>
          <cell r="J279">
            <v>5.8731284000000002E-2</v>
          </cell>
          <cell r="K279">
            <v>0.101041781</v>
          </cell>
          <cell r="L279">
            <v>0.45942247600000002</v>
          </cell>
          <cell r="M279">
            <v>1.7316140120000001</v>
          </cell>
          <cell r="N279">
            <v>2.3007081710000001</v>
          </cell>
          <cell r="O279">
            <v>13.872688950000001</v>
          </cell>
        </row>
        <row r="280">
          <cell r="A280" t="str">
            <v>富山市</v>
          </cell>
          <cell r="B280" t="str">
            <v>Ⅳa地域</v>
          </cell>
          <cell r="C280">
            <v>4.1452300810000002</v>
          </cell>
          <cell r="D280">
            <v>4.1099913099999998</v>
          </cell>
          <cell r="E280">
            <v>3.5700230730000002</v>
          </cell>
          <cell r="F280">
            <v>2.1982280730000001</v>
          </cell>
          <cell r="G280">
            <v>1.04134163</v>
          </cell>
          <cell r="H280">
            <v>0.90086598699999998</v>
          </cell>
          <cell r="I280">
            <v>0.55315281100000002</v>
          </cell>
          <cell r="J280">
            <v>0.52558506500000002</v>
          </cell>
          <cell r="K280">
            <v>0.75727398899999998</v>
          </cell>
          <cell r="L280">
            <v>1.2478600040000001</v>
          </cell>
          <cell r="M280">
            <v>2.1185213300000001</v>
          </cell>
          <cell r="N280">
            <v>3.7397444989999999</v>
          </cell>
          <cell r="O280">
            <v>24.907817850000001</v>
          </cell>
        </row>
        <row r="281">
          <cell r="A281" t="str">
            <v>金沢市</v>
          </cell>
          <cell r="B281" t="str">
            <v>Ⅳb地域</v>
          </cell>
          <cell r="C281">
            <v>3.0631361309999998</v>
          </cell>
          <cell r="D281">
            <v>2.967847618</v>
          </cell>
          <cell r="E281">
            <v>2.3372653990000001</v>
          </cell>
          <cell r="F281">
            <v>1.5198218080000001</v>
          </cell>
          <cell r="G281">
            <v>0.78651977200000001</v>
          </cell>
          <cell r="H281">
            <v>0.46289840900000001</v>
          </cell>
          <cell r="I281">
            <v>0.38079447</v>
          </cell>
          <cell r="J281">
            <v>0.27963283</v>
          </cell>
          <cell r="K281">
            <v>0.32134402699999998</v>
          </cell>
          <cell r="L281">
            <v>0.59642218599999997</v>
          </cell>
          <cell r="M281">
            <v>1.571001928</v>
          </cell>
          <cell r="N281">
            <v>2.9081574560000001</v>
          </cell>
          <cell r="O281">
            <v>17.19484203</v>
          </cell>
        </row>
        <row r="282">
          <cell r="A282" t="str">
            <v>福井市</v>
          </cell>
          <cell r="B282" t="str">
            <v>Ⅳb地域</v>
          </cell>
          <cell r="C282">
            <v>2.5911283799999998</v>
          </cell>
          <cell r="D282">
            <v>2.4848127689999999</v>
          </cell>
          <cell r="E282">
            <v>2.5543314320000001</v>
          </cell>
          <cell r="F282">
            <v>1.36652117</v>
          </cell>
          <cell r="G282">
            <v>0.65251655600000003</v>
          </cell>
          <cell r="H282">
            <v>0.357062237</v>
          </cell>
          <cell r="I282">
            <v>0.22629523500000001</v>
          </cell>
          <cell r="J282">
            <v>0.27387956099999999</v>
          </cell>
          <cell r="K282">
            <v>0.201723983</v>
          </cell>
          <cell r="L282">
            <v>0.444200286</v>
          </cell>
          <cell r="M282">
            <v>1.359809023</v>
          </cell>
          <cell r="N282">
            <v>2.6129428570000002</v>
          </cell>
          <cell r="O282">
            <v>15.12522349</v>
          </cell>
        </row>
        <row r="283">
          <cell r="A283" t="str">
            <v>甲府市</v>
          </cell>
          <cell r="B283" t="str">
            <v>Ⅳa地域</v>
          </cell>
          <cell r="C283">
            <v>2.0798066259999999</v>
          </cell>
          <cell r="D283">
            <v>1.979723723</v>
          </cell>
          <cell r="E283">
            <v>1.523657321</v>
          </cell>
          <cell r="F283">
            <v>0.98944235199999997</v>
          </cell>
          <cell r="G283">
            <v>0.46877153700000002</v>
          </cell>
          <cell r="H283">
            <v>0.56286145200000004</v>
          </cell>
          <cell r="I283">
            <v>0.33105266799999999</v>
          </cell>
          <cell r="J283">
            <v>0.335847059</v>
          </cell>
          <cell r="K283">
            <v>0.23348682000000001</v>
          </cell>
          <cell r="L283">
            <v>0.71064854099999997</v>
          </cell>
          <cell r="M283">
            <v>1.390612983</v>
          </cell>
          <cell r="N283">
            <v>2.0691391069999998</v>
          </cell>
          <cell r="O283">
            <v>12.67505019</v>
          </cell>
        </row>
        <row r="284">
          <cell r="A284" t="str">
            <v>長野市</v>
          </cell>
          <cell r="B284" t="str">
            <v>Ⅱ地域</v>
          </cell>
          <cell r="C284">
            <v>3.4116883250000001</v>
          </cell>
          <cell r="D284">
            <v>3.3752509559999999</v>
          </cell>
          <cell r="E284">
            <v>2.4957200080000002</v>
          </cell>
          <cell r="F284">
            <v>1.530129748</v>
          </cell>
          <cell r="G284">
            <v>0.68332051500000002</v>
          </cell>
          <cell r="H284">
            <v>0.52978015700000003</v>
          </cell>
          <cell r="I284">
            <v>0.30875875200000003</v>
          </cell>
          <cell r="J284">
            <v>0.29389614200000003</v>
          </cell>
          <cell r="K284">
            <v>0.26668797500000002</v>
          </cell>
          <cell r="L284">
            <v>1.004065244</v>
          </cell>
          <cell r="M284">
            <v>1.596292338</v>
          </cell>
          <cell r="N284">
            <v>2.8815485879999998</v>
          </cell>
          <cell r="O284">
            <v>18.37713875</v>
          </cell>
        </row>
        <row r="285">
          <cell r="A285" t="str">
            <v>岐阜市</v>
          </cell>
          <cell r="B285" t="str">
            <v>Ⅳb地域</v>
          </cell>
          <cell r="C285">
            <v>1.505678356</v>
          </cell>
          <cell r="D285">
            <v>1.3365562289999999</v>
          </cell>
          <cell r="E285">
            <v>0.98165146800000003</v>
          </cell>
          <cell r="F285">
            <v>0.40153021</v>
          </cell>
          <cell r="G285">
            <v>9.4329633999999996E-2</v>
          </cell>
          <cell r="H285">
            <v>0.18194712199999999</v>
          </cell>
          <cell r="I285">
            <v>0.10607589100000001</v>
          </cell>
          <cell r="J285">
            <v>0.207357392</v>
          </cell>
          <cell r="K285">
            <v>0.11158944</v>
          </cell>
          <cell r="L285">
            <v>0.13460251500000001</v>
          </cell>
          <cell r="M285">
            <v>0.93131036700000003</v>
          </cell>
          <cell r="N285">
            <v>1.4555769750000001</v>
          </cell>
          <cell r="O285">
            <v>7.4482055989999996</v>
          </cell>
        </row>
        <row r="286">
          <cell r="A286" t="str">
            <v>静岡市</v>
          </cell>
          <cell r="B286" t="str">
            <v>Ⅳb地域</v>
          </cell>
          <cell r="C286">
            <v>1.226644826</v>
          </cell>
          <cell r="D286">
            <v>0.99076081000000005</v>
          </cell>
          <cell r="E286">
            <v>0.60960676000000003</v>
          </cell>
          <cell r="F286">
            <v>0.258777231</v>
          </cell>
          <cell r="G286">
            <v>8.1744359000000003E-2</v>
          </cell>
          <cell r="H286">
            <v>3.5598350000000001E-2</v>
          </cell>
          <cell r="I286">
            <v>1.2824995E-2</v>
          </cell>
          <cell r="J286">
            <v>3.9074283000000001E-2</v>
          </cell>
          <cell r="K286">
            <v>4.7824046000000002E-2</v>
          </cell>
          <cell r="L286">
            <v>9.8764446000000006E-2</v>
          </cell>
          <cell r="M286">
            <v>0.495500265</v>
          </cell>
          <cell r="N286">
            <v>0.80425901700000002</v>
          </cell>
          <cell r="O286">
            <v>4.7013793860000002</v>
          </cell>
        </row>
        <row r="287">
          <cell r="A287" t="str">
            <v>名古屋市</v>
          </cell>
          <cell r="B287" t="str">
            <v>Ⅳb地域</v>
          </cell>
          <cell r="C287">
            <v>0.94329634299999998</v>
          </cell>
          <cell r="D287">
            <v>0.88947930900000005</v>
          </cell>
          <cell r="E287">
            <v>0.50604792399999998</v>
          </cell>
          <cell r="F287">
            <v>0.171639182</v>
          </cell>
          <cell r="G287">
            <v>4.0632460000000002E-2</v>
          </cell>
          <cell r="H287">
            <v>6.7121469999999999E-3</v>
          </cell>
          <cell r="I287">
            <v>1.7739245000000001E-2</v>
          </cell>
          <cell r="J287">
            <v>1.030794E-2</v>
          </cell>
          <cell r="K287">
            <v>1.1985979999999999E-3</v>
          </cell>
          <cell r="L287">
            <v>4.4108393000000003E-2</v>
          </cell>
          <cell r="M287">
            <v>0.436289541</v>
          </cell>
          <cell r="N287">
            <v>0.83326507999999999</v>
          </cell>
          <cell r="O287">
            <v>3.9007161620000002</v>
          </cell>
        </row>
        <row r="288">
          <cell r="A288" t="str">
            <v>津市</v>
          </cell>
          <cell r="B288" t="str">
            <v>Ⅳb地域</v>
          </cell>
          <cell r="C288">
            <v>1.4880589710000001</v>
          </cell>
          <cell r="D288">
            <v>1.5972512160000001</v>
          </cell>
          <cell r="E288">
            <v>1.054286485</v>
          </cell>
          <cell r="F288">
            <v>0.458703317</v>
          </cell>
          <cell r="G288">
            <v>0.17056044400000001</v>
          </cell>
          <cell r="H288">
            <v>6.3525675000000004E-2</v>
          </cell>
          <cell r="I288">
            <v>2.7208165999999999E-2</v>
          </cell>
          <cell r="J288">
            <v>9.2771457000000002E-2</v>
          </cell>
          <cell r="K288">
            <v>5.7892265999999998E-2</v>
          </cell>
          <cell r="L288">
            <v>0.19800833000000001</v>
          </cell>
          <cell r="M288">
            <v>0.83805947000000003</v>
          </cell>
          <cell r="N288">
            <v>1.428488668</v>
          </cell>
          <cell r="O288">
            <v>7.4748144669999999</v>
          </cell>
        </row>
        <row r="289">
          <cell r="A289" t="str">
            <v>大津市</v>
          </cell>
          <cell r="B289" t="str">
            <v>Ⅳb地域</v>
          </cell>
          <cell r="C289">
            <v>1.4699601470000001</v>
          </cell>
          <cell r="D289">
            <v>1.422136101</v>
          </cell>
          <cell r="E289">
            <v>0.88480477800000001</v>
          </cell>
          <cell r="F289">
            <v>0.49034629499999999</v>
          </cell>
          <cell r="G289">
            <v>0.11650369100000001</v>
          </cell>
          <cell r="H289">
            <v>3.1163539000000001E-2</v>
          </cell>
          <cell r="I289">
            <v>1.9896720999999999E-2</v>
          </cell>
          <cell r="J289">
            <v>2.6249287999999999E-2</v>
          </cell>
          <cell r="K289">
            <v>2.7208165999999999E-2</v>
          </cell>
          <cell r="L289">
            <v>0.12309597799999999</v>
          </cell>
          <cell r="M289">
            <v>0.70261793699999997</v>
          </cell>
          <cell r="N289">
            <v>1.172228493</v>
          </cell>
          <cell r="O289">
            <v>6.4862111330000003</v>
          </cell>
        </row>
        <row r="290">
          <cell r="A290" t="str">
            <v>京都市</v>
          </cell>
          <cell r="B290" t="str">
            <v>Ⅳb地域</v>
          </cell>
          <cell r="C290">
            <v>0.88768141300000003</v>
          </cell>
          <cell r="D290">
            <v>0.71508335199999995</v>
          </cell>
          <cell r="E290">
            <v>0.53397524900000004</v>
          </cell>
          <cell r="F290">
            <v>0.165406474</v>
          </cell>
          <cell r="G290">
            <v>4.3628953999999998E-2</v>
          </cell>
          <cell r="H290">
            <v>3.8355120000000001E-3</v>
          </cell>
          <cell r="I290">
            <v>0</v>
          </cell>
          <cell r="J290">
            <v>1.4982471000000001E-2</v>
          </cell>
          <cell r="K290">
            <v>7.1915859999999998E-3</v>
          </cell>
          <cell r="L290">
            <v>3.6197648999999998E-2</v>
          </cell>
          <cell r="M290">
            <v>0.44000519399999999</v>
          </cell>
          <cell r="N290">
            <v>0.86826413099999999</v>
          </cell>
          <cell r="O290">
            <v>3.716251985</v>
          </cell>
        </row>
        <row r="291">
          <cell r="A291" t="str">
            <v>大阪市</v>
          </cell>
          <cell r="B291" t="str">
            <v>Ⅳb地域</v>
          </cell>
          <cell r="C291">
            <v>0.41890987499999999</v>
          </cell>
          <cell r="D291">
            <v>0.37252414700000003</v>
          </cell>
          <cell r="E291">
            <v>0.200645245</v>
          </cell>
          <cell r="F291">
            <v>3.4040173E-2</v>
          </cell>
          <cell r="G291">
            <v>1.4383169999999999E-3</v>
          </cell>
          <cell r="H291">
            <v>0</v>
          </cell>
          <cell r="I291">
            <v>9.5887800000000003E-4</v>
          </cell>
          <cell r="J291">
            <v>1.7139946E-2</v>
          </cell>
          <cell r="K291">
            <v>0</v>
          </cell>
          <cell r="L291">
            <v>2.5170549999999998E-3</v>
          </cell>
          <cell r="M291">
            <v>0.18865926899999999</v>
          </cell>
          <cell r="N291">
            <v>0.36892835400000001</v>
          </cell>
          <cell r="O291">
            <v>1.6057612590000001</v>
          </cell>
        </row>
        <row r="292">
          <cell r="A292" t="str">
            <v>神戸市</v>
          </cell>
          <cell r="B292" t="str">
            <v>Ⅳb地域</v>
          </cell>
          <cell r="C292">
            <v>0.37396246399999999</v>
          </cell>
          <cell r="D292">
            <v>0.45342948700000002</v>
          </cell>
          <cell r="E292">
            <v>0.287663434</v>
          </cell>
          <cell r="F292">
            <v>7.0117962000000006E-2</v>
          </cell>
          <cell r="G292">
            <v>2.1814476999999999E-2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9.9483599999999998E-3</v>
          </cell>
          <cell r="M292">
            <v>0.193813239</v>
          </cell>
          <cell r="N292">
            <v>0.47668228200000001</v>
          </cell>
          <cell r="O292">
            <v>1.887431705</v>
          </cell>
        </row>
        <row r="293">
          <cell r="A293" t="str">
            <v>奈良市</v>
          </cell>
          <cell r="B293" t="str">
            <v>Ⅳa地域</v>
          </cell>
          <cell r="C293">
            <v>0.85376110000000005</v>
          </cell>
          <cell r="D293">
            <v>1.0171299579999999</v>
          </cell>
          <cell r="E293">
            <v>0.52870141900000001</v>
          </cell>
          <cell r="F293">
            <v>0.221860423</v>
          </cell>
          <cell r="G293">
            <v>4.9621942000000002E-2</v>
          </cell>
          <cell r="H293">
            <v>1.0907239000000001E-2</v>
          </cell>
          <cell r="I293">
            <v>4.674531E-3</v>
          </cell>
          <cell r="J293">
            <v>2.7567749999999999E-3</v>
          </cell>
          <cell r="K293">
            <v>0.15629713200000001</v>
          </cell>
          <cell r="L293">
            <v>3.8954423000000002E-2</v>
          </cell>
          <cell r="M293">
            <v>0.35490476100000001</v>
          </cell>
          <cell r="N293">
            <v>0.77153730099999995</v>
          </cell>
          <cell r="O293">
            <v>4.0111070050000004</v>
          </cell>
        </row>
        <row r="294">
          <cell r="A294" t="str">
            <v>和歌山市</v>
          </cell>
          <cell r="B294" t="str">
            <v>Ⅳb地域</v>
          </cell>
          <cell r="C294">
            <v>1.262482895</v>
          </cell>
          <cell r="D294">
            <v>1.424413436</v>
          </cell>
          <cell r="E294">
            <v>0.89631131600000002</v>
          </cell>
          <cell r="F294">
            <v>0.45978205500000002</v>
          </cell>
          <cell r="G294">
            <v>0.25685947399999998</v>
          </cell>
          <cell r="H294">
            <v>0.26477021899999997</v>
          </cell>
          <cell r="I294">
            <v>0.129688265</v>
          </cell>
          <cell r="J294">
            <v>0.14203382000000001</v>
          </cell>
          <cell r="K294">
            <v>9.8404865999999994E-2</v>
          </cell>
          <cell r="L294">
            <v>0.25685947399999998</v>
          </cell>
          <cell r="M294">
            <v>0.70141933899999998</v>
          </cell>
          <cell r="N294">
            <v>1.2074672630000001</v>
          </cell>
          <cell r="O294">
            <v>7.1004924239999996</v>
          </cell>
        </row>
        <row r="295">
          <cell r="A295" t="str">
            <v>鳥取市</v>
          </cell>
          <cell r="B295" t="str">
            <v>Ⅳb地域</v>
          </cell>
          <cell r="C295">
            <v>2.1559175759999998</v>
          </cell>
          <cell r="D295">
            <v>2.0490026669999999</v>
          </cell>
          <cell r="E295">
            <v>1.6233806449999999</v>
          </cell>
          <cell r="F295">
            <v>0.84764825200000005</v>
          </cell>
          <cell r="G295">
            <v>0.35406574299999999</v>
          </cell>
          <cell r="H295">
            <v>0.19477211699999999</v>
          </cell>
          <cell r="I295">
            <v>0.18230670099999999</v>
          </cell>
          <cell r="J295">
            <v>0.17343707899999999</v>
          </cell>
          <cell r="K295">
            <v>0.14167424100000001</v>
          </cell>
          <cell r="L295">
            <v>0.373602885</v>
          </cell>
          <cell r="M295">
            <v>1.01605122</v>
          </cell>
          <cell r="N295">
            <v>1.740004195</v>
          </cell>
          <cell r="O295">
            <v>10.85186332</v>
          </cell>
        </row>
        <row r="296">
          <cell r="A296" t="str">
            <v>松江市</v>
          </cell>
          <cell r="B296" t="str">
            <v>Ⅳb地域</v>
          </cell>
          <cell r="C296">
            <v>2.1303874469999999</v>
          </cell>
          <cell r="D296">
            <v>1.7081214979999999</v>
          </cell>
          <cell r="E296">
            <v>1.694097905</v>
          </cell>
          <cell r="F296">
            <v>0.70657330900000004</v>
          </cell>
          <cell r="G296">
            <v>0.32637813799999998</v>
          </cell>
          <cell r="H296">
            <v>0.20364173899999999</v>
          </cell>
          <cell r="I296">
            <v>0.111229861</v>
          </cell>
          <cell r="J296">
            <v>0.104757434</v>
          </cell>
          <cell r="K296">
            <v>0.186262073</v>
          </cell>
          <cell r="L296">
            <v>0.207237532</v>
          </cell>
          <cell r="M296">
            <v>0.90314332200000003</v>
          </cell>
          <cell r="N296">
            <v>1.6849885630000001</v>
          </cell>
          <cell r="O296">
            <v>9.9668188220000005</v>
          </cell>
        </row>
        <row r="297">
          <cell r="A297" t="str">
            <v>岡山市</v>
          </cell>
          <cell r="B297" t="str">
            <v>Ⅳb地域</v>
          </cell>
          <cell r="C297">
            <v>1.5340851200000001</v>
          </cell>
          <cell r="D297">
            <v>1.5585365120000001</v>
          </cell>
          <cell r="E297">
            <v>0.95504259999999996</v>
          </cell>
          <cell r="F297">
            <v>0.46973041500000001</v>
          </cell>
          <cell r="G297">
            <v>0.28634497599999997</v>
          </cell>
          <cell r="H297">
            <v>0.117582429</v>
          </cell>
          <cell r="I297">
            <v>0.1221371</v>
          </cell>
          <cell r="J297">
            <v>0.109911404</v>
          </cell>
          <cell r="K297">
            <v>8.5220292000000003E-2</v>
          </cell>
          <cell r="L297">
            <v>0.29988913</v>
          </cell>
          <cell r="M297">
            <v>0.822717421</v>
          </cell>
          <cell r="N297">
            <v>1.3195361430000001</v>
          </cell>
          <cell r="O297">
            <v>7.6807335419999996</v>
          </cell>
        </row>
        <row r="298">
          <cell r="A298" t="str">
            <v>広島市</v>
          </cell>
          <cell r="B298" t="str">
            <v>Ⅳb地域</v>
          </cell>
          <cell r="C298">
            <v>1.198717501</v>
          </cell>
          <cell r="D298">
            <v>1.127281081</v>
          </cell>
          <cell r="E298">
            <v>0.80389943799999997</v>
          </cell>
          <cell r="F298">
            <v>0.358260835</v>
          </cell>
          <cell r="G298">
            <v>0.135920972</v>
          </cell>
          <cell r="H298">
            <v>4.2909796E-2</v>
          </cell>
          <cell r="I298">
            <v>9.6007671000000003E-2</v>
          </cell>
          <cell r="J298">
            <v>2.1574757999999999E-2</v>
          </cell>
          <cell r="K298">
            <v>2.3852093000000001E-2</v>
          </cell>
          <cell r="L298">
            <v>0.16085180299999999</v>
          </cell>
          <cell r="M298">
            <v>0.66546141000000003</v>
          </cell>
          <cell r="N298">
            <v>1.139866356</v>
          </cell>
          <cell r="O298">
            <v>5.7746037140000004</v>
          </cell>
        </row>
        <row r="299">
          <cell r="A299" t="str">
            <v>山口市</v>
          </cell>
          <cell r="B299" t="str">
            <v>Ⅳb地域</v>
          </cell>
          <cell r="C299">
            <v>1.922670476</v>
          </cell>
          <cell r="D299">
            <v>1.659338574</v>
          </cell>
          <cell r="E299">
            <v>1.258167944</v>
          </cell>
          <cell r="F299">
            <v>0.76602375199999995</v>
          </cell>
          <cell r="G299">
            <v>0.18170740199999999</v>
          </cell>
          <cell r="H299">
            <v>0.20460061700000001</v>
          </cell>
          <cell r="I299">
            <v>0.107034769</v>
          </cell>
          <cell r="J299">
            <v>6.0049742000000003E-2</v>
          </cell>
          <cell r="K299">
            <v>0.104757434</v>
          </cell>
          <cell r="L299">
            <v>0.271961805</v>
          </cell>
          <cell r="M299">
            <v>1.0238421049999999</v>
          </cell>
          <cell r="N299">
            <v>1.731014713</v>
          </cell>
          <cell r="O299">
            <v>9.2911693320000008</v>
          </cell>
        </row>
        <row r="300">
          <cell r="A300" t="str">
            <v>徳島市</v>
          </cell>
          <cell r="B300" t="str">
            <v>Ⅳb地域</v>
          </cell>
          <cell r="C300">
            <v>1.4832645799999999</v>
          </cell>
          <cell r="D300">
            <v>1.458453609</v>
          </cell>
          <cell r="E300">
            <v>0.99723323699999999</v>
          </cell>
          <cell r="F300">
            <v>0.60073713799999995</v>
          </cell>
          <cell r="G300">
            <v>0.35466504199999999</v>
          </cell>
          <cell r="H300">
            <v>0.26141414499999999</v>
          </cell>
          <cell r="I300">
            <v>0.22425761899999999</v>
          </cell>
          <cell r="J300">
            <v>0.142752979</v>
          </cell>
          <cell r="K300">
            <v>0.14886582700000001</v>
          </cell>
          <cell r="L300">
            <v>0.25254452300000002</v>
          </cell>
          <cell r="M300">
            <v>0.76746206900000002</v>
          </cell>
          <cell r="N300">
            <v>1.338473985</v>
          </cell>
          <cell r="O300">
            <v>8.0301247539999991</v>
          </cell>
        </row>
        <row r="301">
          <cell r="A301" t="str">
            <v>高松市</v>
          </cell>
          <cell r="B301" t="str">
            <v>Ⅳb地域</v>
          </cell>
          <cell r="C301">
            <v>1.2074672630000001</v>
          </cell>
          <cell r="D301">
            <v>1.1012715120000001</v>
          </cell>
          <cell r="E301">
            <v>0.79862560800000004</v>
          </cell>
          <cell r="F301">
            <v>0.358021115</v>
          </cell>
          <cell r="G301">
            <v>0.119260465</v>
          </cell>
          <cell r="H301">
            <v>0.124774014</v>
          </cell>
          <cell r="I301">
            <v>8.3542255999999995E-2</v>
          </cell>
          <cell r="J301">
            <v>8.5460012000000002E-2</v>
          </cell>
          <cell r="K301">
            <v>7.7069828000000007E-2</v>
          </cell>
          <cell r="L301">
            <v>0.13244503899999999</v>
          </cell>
          <cell r="M301">
            <v>0.57544672699999999</v>
          </cell>
          <cell r="N301">
            <v>0.94497438</v>
          </cell>
          <cell r="O301">
            <v>5.6083582209999996</v>
          </cell>
        </row>
        <row r="302">
          <cell r="A302" t="str">
            <v>松山市</v>
          </cell>
          <cell r="B302" t="str">
            <v>Ⅳb地域</v>
          </cell>
          <cell r="C302">
            <v>1.302516056</v>
          </cell>
          <cell r="D302">
            <v>1.294125873</v>
          </cell>
          <cell r="E302">
            <v>0.910694487</v>
          </cell>
          <cell r="F302">
            <v>0.344237242</v>
          </cell>
          <cell r="G302">
            <v>0.173077499</v>
          </cell>
          <cell r="H302">
            <v>0.164567456</v>
          </cell>
          <cell r="I302">
            <v>0.13891746699999999</v>
          </cell>
          <cell r="J302">
            <v>9.7565847999999997E-2</v>
          </cell>
          <cell r="K302">
            <v>0.12537331299999999</v>
          </cell>
          <cell r="L302">
            <v>0.22377817999999999</v>
          </cell>
          <cell r="M302">
            <v>0.63585604799999995</v>
          </cell>
          <cell r="N302">
            <v>1.215977307</v>
          </cell>
          <cell r="O302">
            <v>6.6266867759999997</v>
          </cell>
        </row>
        <row r="303">
          <cell r="A303" t="str">
            <v>高知市</v>
          </cell>
          <cell r="B303" t="str">
            <v>Ⅳb地域</v>
          </cell>
          <cell r="C303">
            <v>1.075261944</v>
          </cell>
          <cell r="D303">
            <v>0.76578403299999998</v>
          </cell>
          <cell r="E303">
            <v>0.59845980200000004</v>
          </cell>
          <cell r="F303">
            <v>0.21634687399999999</v>
          </cell>
          <cell r="G303">
            <v>0.111469581</v>
          </cell>
          <cell r="H303">
            <v>5.9450442999999999E-2</v>
          </cell>
          <cell r="I303">
            <v>5.8131985999999997E-2</v>
          </cell>
          <cell r="J303">
            <v>5.1060258999999997E-2</v>
          </cell>
          <cell r="K303">
            <v>4.4587832000000001E-2</v>
          </cell>
          <cell r="L303">
            <v>4.8902783999999998E-2</v>
          </cell>
          <cell r="M303">
            <v>0.478959617</v>
          </cell>
          <cell r="N303">
            <v>0.85603843499999999</v>
          </cell>
          <cell r="O303">
            <v>4.364453589</v>
          </cell>
        </row>
        <row r="304">
          <cell r="A304" t="str">
            <v>北九州市</v>
          </cell>
          <cell r="B304" t="str">
            <v>Ⅳb地域</v>
          </cell>
          <cell r="C304">
            <v>1.0691490960000001</v>
          </cell>
          <cell r="D304">
            <v>1.142263552</v>
          </cell>
          <cell r="E304">
            <v>0.95198617600000002</v>
          </cell>
          <cell r="F304">
            <v>0.48153660199999998</v>
          </cell>
          <cell r="G304">
            <v>0.121358011</v>
          </cell>
          <cell r="H304">
            <v>9.8285006999999994E-2</v>
          </cell>
          <cell r="I304">
            <v>9.8285006999999994E-2</v>
          </cell>
          <cell r="J304">
            <v>4.1351618999999999E-2</v>
          </cell>
          <cell r="K304">
            <v>7.4013404000000005E-2</v>
          </cell>
          <cell r="L304">
            <v>0.13424293600000001</v>
          </cell>
          <cell r="M304">
            <v>0.83692080300000005</v>
          </cell>
          <cell r="N304">
            <v>1.503341091</v>
          </cell>
          <cell r="O304">
            <v>6.552733302</v>
          </cell>
        </row>
        <row r="305">
          <cell r="A305" t="str">
            <v>福岡市</v>
          </cell>
          <cell r="B305" t="str">
            <v>Ⅳb地域</v>
          </cell>
          <cell r="C305">
            <v>0.93502602000000001</v>
          </cell>
          <cell r="D305">
            <v>0.73677797</v>
          </cell>
          <cell r="E305">
            <v>0.480757514</v>
          </cell>
          <cell r="F305">
            <v>0.19549127499999999</v>
          </cell>
          <cell r="G305">
            <v>3.4639471999999998E-2</v>
          </cell>
          <cell r="H305">
            <v>5.2858156000000003E-2</v>
          </cell>
          <cell r="I305">
            <v>4.3509093999999998E-2</v>
          </cell>
          <cell r="J305">
            <v>1.1866117000000001E-2</v>
          </cell>
          <cell r="K305">
            <v>3.9553720000000004E-3</v>
          </cell>
          <cell r="L305">
            <v>6.0049742000000003E-2</v>
          </cell>
          <cell r="M305">
            <v>0.44539888300000002</v>
          </cell>
          <cell r="N305">
            <v>0.85615829499999996</v>
          </cell>
          <cell r="O305">
            <v>3.8564879090000002</v>
          </cell>
        </row>
        <row r="306">
          <cell r="A306" t="str">
            <v>佐賀市</v>
          </cell>
          <cell r="B306" t="str">
            <v>Ⅳb地域</v>
          </cell>
          <cell r="C306">
            <v>1.692300009</v>
          </cell>
          <cell r="D306">
            <v>1.3607679020000001</v>
          </cell>
          <cell r="E306">
            <v>0.94869003299999999</v>
          </cell>
          <cell r="F306">
            <v>0.36317508500000001</v>
          </cell>
          <cell r="G306">
            <v>0.206758093</v>
          </cell>
          <cell r="H306">
            <v>0.12345555699999999</v>
          </cell>
          <cell r="I306">
            <v>9.2651598000000002E-2</v>
          </cell>
          <cell r="J306">
            <v>0.14538989399999999</v>
          </cell>
          <cell r="K306">
            <v>0.100082903</v>
          </cell>
          <cell r="L306">
            <v>0.24163728400000001</v>
          </cell>
          <cell r="M306">
            <v>0.68260135600000005</v>
          </cell>
          <cell r="N306">
            <v>1.472357342</v>
          </cell>
          <cell r="O306">
            <v>7.429867056</v>
          </cell>
        </row>
        <row r="307">
          <cell r="A307" t="str">
            <v>長崎市</v>
          </cell>
          <cell r="B307" t="str">
            <v>Ⅴ地域</v>
          </cell>
          <cell r="C307">
            <v>1.2455826679999999</v>
          </cell>
          <cell r="D307">
            <v>1.0262393000000001</v>
          </cell>
          <cell r="E307">
            <v>0.48926755700000002</v>
          </cell>
          <cell r="F307">
            <v>0.171279603</v>
          </cell>
          <cell r="G307">
            <v>1.5701629000000002E-2</v>
          </cell>
          <cell r="H307">
            <v>1.1985976000000001E-2</v>
          </cell>
          <cell r="I307">
            <v>1.3544153E-2</v>
          </cell>
          <cell r="J307">
            <v>1.4622891000000001E-2</v>
          </cell>
          <cell r="K307">
            <v>2.2293916E-2</v>
          </cell>
          <cell r="L307">
            <v>7.6949968999999993E-2</v>
          </cell>
          <cell r="M307">
            <v>0.42993697400000003</v>
          </cell>
          <cell r="N307">
            <v>1.1262023430000001</v>
          </cell>
          <cell r="O307">
            <v>4.6436069800000004</v>
          </cell>
        </row>
        <row r="308">
          <cell r="A308" t="str">
            <v>熊本市</v>
          </cell>
          <cell r="B308" t="str">
            <v>Ⅳb地域</v>
          </cell>
          <cell r="C308">
            <v>1.3734730369999999</v>
          </cell>
          <cell r="D308">
            <v>0.97769609599999996</v>
          </cell>
          <cell r="E308">
            <v>0.66941678199999999</v>
          </cell>
          <cell r="F308">
            <v>0.26177372500000001</v>
          </cell>
          <cell r="G308">
            <v>0.121417941</v>
          </cell>
          <cell r="H308">
            <v>6.8559784999999998E-2</v>
          </cell>
          <cell r="I308">
            <v>8.5579872000000001E-2</v>
          </cell>
          <cell r="J308">
            <v>3.8954423000000002E-2</v>
          </cell>
          <cell r="K308">
            <v>6.1607918999999997E-2</v>
          </cell>
          <cell r="L308">
            <v>0.20436089800000001</v>
          </cell>
          <cell r="M308">
            <v>0.51563670500000003</v>
          </cell>
          <cell r="N308">
            <v>1.232997393</v>
          </cell>
          <cell r="O308">
            <v>5.6114745749999999</v>
          </cell>
        </row>
        <row r="309">
          <cell r="A309" t="str">
            <v>大分市</v>
          </cell>
          <cell r="B309" t="str">
            <v>Ⅳb地域</v>
          </cell>
          <cell r="C309">
            <v>1.1172128610000001</v>
          </cell>
          <cell r="D309">
            <v>0.91441013999999998</v>
          </cell>
          <cell r="E309">
            <v>0.73881558599999997</v>
          </cell>
          <cell r="F309">
            <v>0.365092841</v>
          </cell>
          <cell r="G309">
            <v>0.200765105</v>
          </cell>
          <cell r="H309">
            <v>0.157855309</v>
          </cell>
          <cell r="I309">
            <v>7.2395297999999997E-2</v>
          </cell>
          <cell r="J309">
            <v>9.6007671000000003E-2</v>
          </cell>
          <cell r="K309">
            <v>7.2994595999999995E-2</v>
          </cell>
          <cell r="L309">
            <v>0.20196370199999999</v>
          </cell>
          <cell r="M309">
            <v>0.61619904700000006</v>
          </cell>
          <cell r="N309">
            <v>1.024081824</v>
          </cell>
          <cell r="O309">
            <v>5.5777939810000001</v>
          </cell>
        </row>
        <row r="310">
          <cell r="A310" t="str">
            <v>宮崎市</v>
          </cell>
          <cell r="B310" t="str">
            <v>Ⅴ地域</v>
          </cell>
          <cell r="C310">
            <v>0.96235404599999996</v>
          </cell>
          <cell r="D310">
            <v>0.75212002</v>
          </cell>
          <cell r="E310">
            <v>0.494301667</v>
          </cell>
          <cell r="F310">
            <v>0.24055854700000001</v>
          </cell>
          <cell r="G310">
            <v>0.199446647</v>
          </cell>
          <cell r="H310">
            <v>0.13448265500000001</v>
          </cell>
          <cell r="I310">
            <v>0.10955182400000001</v>
          </cell>
          <cell r="J310">
            <v>7.9107443999999999E-2</v>
          </cell>
          <cell r="K310">
            <v>8.7737346999999993E-2</v>
          </cell>
          <cell r="L310">
            <v>0.19165576300000001</v>
          </cell>
          <cell r="M310">
            <v>0.38151362900000002</v>
          </cell>
          <cell r="N310">
            <v>0.85040502600000001</v>
          </cell>
          <cell r="O310">
            <v>4.4832346149999998</v>
          </cell>
        </row>
        <row r="311">
          <cell r="A311" t="str">
            <v>鹿児島市</v>
          </cell>
          <cell r="B311" t="str">
            <v>Ⅴ地域</v>
          </cell>
          <cell r="C311">
            <v>0.92687555600000004</v>
          </cell>
          <cell r="D311">
            <v>0.62830488299999998</v>
          </cell>
          <cell r="E311">
            <v>0.293536562</v>
          </cell>
          <cell r="F311">
            <v>0.135681253</v>
          </cell>
          <cell r="G311">
            <v>7.5032212000000001E-2</v>
          </cell>
          <cell r="H311">
            <v>6.8559784999999998E-2</v>
          </cell>
          <cell r="I311">
            <v>5.1779418000000001E-2</v>
          </cell>
          <cell r="J311">
            <v>2.5889709E-2</v>
          </cell>
          <cell r="K311">
            <v>4.3509093999999998E-2</v>
          </cell>
          <cell r="L311">
            <v>6.8799504999999997E-2</v>
          </cell>
          <cell r="M311">
            <v>0.34903163300000001</v>
          </cell>
          <cell r="N311">
            <v>0.84716881200000005</v>
          </cell>
          <cell r="O311">
            <v>3.5141684230000001</v>
          </cell>
        </row>
        <row r="312">
          <cell r="A312" t="str">
            <v>那覇市</v>
          </cell>
          <cell r="B312" t="str">
            <v>Ⅵ地域</v>
          </cell>
          <cell r="C312">
            <v>0.36832905500000002</v>
          </cell>
          <cell r="D312">
            <v>0.38906479399999999</v>
          </cell>
          <cell r="E312">
            <v>0.36868863400000002</v>
          </cell>
          <cell r="F312">
            <v>0.36737017700000002</v>
          </cell>
          <cell r="G312">
            <v>0.21179220300000001</v>
          </cell>
          <cell r="H312">
            <v>0.18446417700000001</v>
          </cell>
          <cell r="I312">
            <v>0.17631371300000001</v>
          </cell>
          <cell r="J312">
            <v>8.8336646000000005E-2</v>
          </cell>
          <cell r="K312">
            <v>0.16145110200000001</v>
          </cell>
          <cell r="L312">
            <v>0.17415623699999999</v>
          </cell>
          <cell r="M312">
            <v>0.24151742500000001</v>
          </cell>
          <cell r="N312">
            <v>0.37815755600000001</v>
          </cell>
          <cell r="O312">
            <v>3.1096417189999999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出根拠"/>
      <sheetName val="1985形式"/>
      <sheetName val="都市別消費量一覧"/>
      <sheetName val="一都市抽出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T126"/>
  <sheetViews>
    <sheetView showGridLines="0" tabSelected="1" zoomScaleNormal="100" workbookViewId="0">
      <selection activeCell="A42" sqref="A42"/>
    </sheetView>
  </sheetViews>
  <sheetFormatPr defaultRowHeight="13.5" x14ac:dyDescent="0.15"/>
  <cols>
    <col min="1" max="1" width="4.5" style="1" customWidth="1"/>
    <col min="2" max="2" width="2.75" style="1" customWidth="1"/>
    <col min="3" max="14" width="6.875" style="1" customWidth="1"/>
    <col min="15" max="15" width="9.625" style="1" customWidth="1"/>
    <col min="16" max="16" width="9" style="3"/>
    <col min="17" max="20" width="9" style="5"/>
    <col min="21" max="16384" width="9" style="1"/>
  </cols>
  <sheetData>
    <row r="1" spans="1:16" ht="18.75" customHeight="1" x14ac:dyDescent="0.15">
      <c r="A1" s="62"/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4"/>
      <c r="N1" s="64"/>
      <c r="O1" s="64"/>
    </row>
    <row r="2" spans="1:16" ht="18.75" customHeight="1" x14ac:dyDescent="0.15">
      <c r="A2" s="62"/>
      <c r="B2" s="62"/>
      <c r="C2" s="62"/>
      <c r="D2" s="62"/>
      <c r="E2" s="62"/>
      <c r="F2" s="63"/>
      <c r="G2" s="63"/>
      <c r="H2" s="76" t="s">
        <v>106</v>
      </c>
      <c r="I2" s="77"/>
      <c r="J2" s="142"/>
      <c r="K2" s="142"/>
      <c r="L2" s="142"/>
      <c r="M2" s="76" t="s">
        <v>102</v>
      </c>
      <c r="N2" s="142"/>
      <c r="O2" s="142"/>
      <c r="P2" s="44"/>
    </row>
    <row r="3" spans="1:16" s="5" customFormat="1" ht="18.75" customHeight="1" x14ac:dyDescent="0.15">
      <c r="A3" s="67" t="s">
        <v>96</v>
      </c>
      <c r="B3" s="68"/>
      <c r="C3" s="68"/>
      <c r="D3" s="68"/>
      <c r="E3" s="69"/>
      <c r="F3" s="70"/>
      <c r="G3" s="65"/>
      <c r="H3" s="78" t="s">
        <v>105</v>
      </c>
      <c r="I3" s="79" t="s">
        <v>99</v>
      </c>
      <c r="J3" s="84"/>
      <c r="K3" s="61" t="s">
        <v>100</v>
      </c>
      <c r="L3" s="84"/>
      <c r="M3" s="78" t="s">
        <v>101</v>
      </c>
      <c r="N3" s="85" t="s">
        <v>103</v>
      </c>
      <c r="O3" s="85" t="s">
        <v>104</v>
      </c>
      <c r="P3" s="45"/>
    </row>
    <row r="4" spans="1:16" s="43" customFormat="1" ht="20.25" customHeight="1" x14ac:dyDescent="0.2">
      <c r="A4" s="71" t="s">
        <v>97</v>
      </c>
      <c r="B4" s="72"/>
      <c r="C4" s="72"/>
      <c r="D4" s="72"/>
      <c r="E4" s="72"/>
      <c r="F4" s="73"/>
      <c r="G4" s="66"/>
      <c r="H4" s="80"/>
      <c r="I4" s="79" t="s">
        <v>107</v>
      </c>
      <c r="J4" s="143">
        <f>J3+L3</f>
        <v>0</v>
      </c>
      <c r="K4" s="143"/>
      <c r="L4" s="143"/>
      <c r="M4" s="78" t="s">
        <v>109</v>
      </c>
      <c r="N4" s="141" t="s">
        <v>123</v>
      </c>
      <c r="O4" s="141"/>
      <c r="P4" s="5"/>
    </row>
    <row r="5" spans="1:16" s="42" customFormat="1" ht="20.25" customHeight="1" x14ac:dyDescent="0.15">
      <c r="A5" s="74"/>
      <c r="B5" s="75"/>
      <c r="C5" s="75"/>
      <c r="D5" s="75"/>
      <c r="E5" s="75"/>
      <c r="F5" s="62"/>
      <c r="G5" s="62"/>
      <c r="H5" s="81"/>
      <c r="I5" s="81"/>
      <c r="J5" s="81"/>
      <c r="K5" s="81"/>
      <c r="L5" s="82"/>
      <c r="M5" s="78" t="s">
        <v>116</v>
      </c>
      <c r="N5" s="143"/>
      <c r="O5" s="143"/>
      <c r="P5" s="38"/>
    </row>
    <row r="6" spans="1:16" s="5" customFormat="1" ht="19.5" customHeight="1" x14ac:dyDescent="0.15">
      <c r="A6" s="140" t="s">
        <v>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3"/>
    </row>
    <row r="7" spans="1:16" s="5" customFormat="1" ht="19.5" customHeight="1" x14ac:dyDescent="0.15">
      <c r="A7" s="140" t="s">
        <v>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3"/>
    </row>
    <row r="8" spans="1:16" s="5" customFormat="1" ht="19.5" customHeight="1" x14ac:dyDescent="0.15">
      <c r="A8" s="140" t="s">
        <v>75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3"/>
    </row>
    <row r="9" spans="1:16" s="5" customFormat="1" ht="11.25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3"/>
    </row>
    <row r="10" spans="1:16" s="5" customFormat="1" ht="24.75" customHeight="1" x14ac:dyDescent="0.15">
      <c r="A10" s="149" t="s">
        <v>85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3"/>
    </row>
    <row r="11" spans="1:16" s="5" customFormat="1" ht="15.75" customHeight="1" thickBo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"/>
    </row>
    <row r="12" spans="1:16" s="5" customFormat="1" ht="26.25" customHeight="1" thickBot="1" x14ac:dyDescent="0.2">
      <c r="A12" s="150" t="s">
        <v>98</v>
      </c>
      <c r="B12" s="150"/>
      <c r="C12" s="86" t="s">
        <v>7</v>
      </c>
      <c r="D12" s="86" t="s">
        <v>7</v>
      </c>
      <c r="E12" s="86" t="s">
        <v>6</v>
      </c>
      <c r="F12" s="86" t="s">
        <v>6</v>
      </c>
      <c r="G12" s="86" t="s">
        <v>6</v>
      </c>
      <c r="H12" s="86" t="s">
        <v>6</v>
      </c>
      <c r="I12" s="86" t="s">
        <v>6</v>
      </c>
      <c r="J12" s="86" t="s">
        <v>6</v>
      </c>
      <c r="K12" s="86" t="s">
        <v>6</v>
      </c>
      <c r="L12" s="86" t="s">
        <v>6</v>
      </c>
      <c r="M12" s="86" t="s">
        <v>6</v>
      </c>
      <c r="N12" s="86" t="s">
        <v>6</v>
      </c>
      <c r="O12" s="87" t="s">
        <v>1</v>
      </c>
      <c r="P12" s="3" t="s">
        <v>3</v>
      </c>
    </row>
    <row r="13" spans="1:16" s="5" customFormat="1" ht="34.5" customHeight="1" x14ac:dyDescent="0.15">
      <c r="A13" s="88" t="s">
        <v>0</v>
      </c>
      <c r="B13" s="89" t="s">
        <v>9</v>
      </c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93">
        <f>SUM(C13:N13)</f>
        <v>0</v>
      </c>
      <c r="P13" s="3">
        <v>9.76</v>
      </c>
    </row>
    <row r="14" spans="1:16" s="5" customFormat="1" ht="34.5" customHeight="1" x14ac:dyDescent="0.15">
      <c r="A14" s="94" t="s">
        <v>82</v>
      </c>
      <c r="B14" s="95" t="s">
        <v>10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O14" s="99">
        <f t="shared" ref="O14:O16" si="0">SUM(C14:N14)</f>
        <v>0</v>
      </c>
      <c r="P14" s="3">
        <v>46.045999999999999</v>
      </c>
    </row>
    <row r="15" spans="1:16" s="5" customFormat="1" ht="34.5" customHeight="1" x14ac:dyDescent="0.15">
      <c r="A15" s="100" t="s">
        <v>83</v>
      </c>
      <c r="B15" s="101" t="s">
        <v>10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05">
        <f t="shared" si="0"/>
        <v>0</v>
      </c>
      <c r="P15" s="3">
        <v>100.47</v>
      </c>
    </row>
    <row r="16" spans="1:16" s="5" customFormat="1" ht="34.5" customHeight="1" thickBot="1" x14ac:dyDescent="0.2">
      <c r="A16" s="106" t="s">
        <v>8</v>
      </c>
      <c r="B16" s="107" t="s">
        <v>11</v>
      </c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111">
        <f t="shared" si="0"/>
        <v>0</v>
      </c>
      <c r="P16" s="3">
        <v>36.700000000000003</v>
      </c>
    </row>
    <row r="17" spans="1:16" s="5" customFormat="1" ht="15" customHeight="1" x14ac:dyDescent="0.15">
      <c r="A17" s="1"/>
      <c r="B17" s="1"/>
      <c r="C17" s="6" t="s">
        <v>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s="5" customFormat="1" ht="15" customHeight="1" x14ac:dyDescent="0.15">
      <c r="A18" s="1"/>
      <c r="B18" s="1"/>
      <c r="C18" s="6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s="5" customFormat="1" ht="15" customHeight="1" x14ac:dyDescent="0.15">
      <c r="A19" s="1"/>
      <c r="B19" s="1"/>
      <c r="C19" s="6" t="s">
        <v>122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</row>
    <row r="20" spans="1:16" s="5" customFormat="1" ht="15" customHeight="1" x14ac:dyDescent="0.15">
      <c r="A20" s="1"/>
      <c r="B20" s="1"/>
      <c r="C20" s="6" t="s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</row>
    <row r="21" spans="1:16" s="5" customFormat="1" ht="19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</row>
    <row r="22" spans="1:16" s="5" customFormat="1" ht="24.75" customHeight="1" x14ac:dyDescent="0.15">
      <c r="A22" s="151" t="s">
        <v>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3"/>
    </row>
    <row r="23" spans="1:16" s="5" customFormat="1" ht="19.5" customHeight="1" x14ac:dyDescent="0.15">
      <c r="A23" s="4" t="s">
        <v>108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</row>
    <row r="24" spans="1:16" s="5" customFormat="1" ht="19.5" customHeight="1" x14ac:dyDescent="0.1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2"/>
      <c r="M24" s="1"/>
      <c r="N24" s="1"/>
      <c r="O24" s="1"/>
      <c r="P24" s="3"/>
    </row>
    <row r="25" spans="1:16" s="5" customFormat="1" ht="24.75" customHeight="1" x14ac:dyDescent="0.15">
      <c r="A25" s="1"/>
      <c r="B25" s="8"/>
      <c r="C25" s="152" t="s">
        <v>77</v>
      </c>
      <c r="D25" s="152"/>
      <c r="E25" s="152"/>
      <c r="F25" s="1"/>
      <c r="G25" s="1"/>
      <c r="H25" s="153" t="s">
        <v>92</v>
      </c>
      <c r="I25" s="153"/>
      <c r="J25" s="153"/>
      <c r="K25" s="1"/>
      <c r="L25" s="154" t="s">
        <v>78</v>
      </c>
      <c r="M25" s="154"/>
      <c r="N25" s="154"/>
      <c r="O25" s="39"/>
      <c r="P25" s="3"/>
    </row>
    <row r="26" spans="1:16" s="5" customFormat="1" ht="9.75" customHeight="1" thickBot="1" x14ac:dyDescent="0.2">
      <c r="A26" s="1"/>
      <c r="B26" s="8"/>
      <c r="C26" s="9"/>
      <c r="D26" s="9"/>
      <c r="E26" s="9"/>
      <c r="F26" s="1"/>
      <c r="G26" s="1"/>
      <c r="H26" s="9"/>
      <c r="I26" s="9"/>
      <c r="J26" s="9"/>
      <c r="K26" s="1"/>
      <c r="L26" s="154"/>
      <c r="M26" s="154"/>
      <c r="N26" s="154"/>
      <c r="O26" s="39"/>
      <c r="P26" s="3"/>
    </row>
    <row r="27" spans="1:16" s="5" customFormat="1" ht="30.75" customHeight="1" thickBot="1" x14ac:dyDescent="0.2">
      <c r="A27" s="155" t="s">
        <v>1</v>
      </c>
      <c r="B27" s="155"/>
      <c r="C27" s="144" t="str">
        <f>計算用!D6</f>
        <v/>
      </c>
      <c r="D27" s="145"/>
      <c r="E27" s="146"/>
      <c r="F27" s="147" t="s">
        <v>88</v>
      </c>
      <c r="G27" s="147"/>
      <c r="H27" s="148" t="str">
        <f>IF(C27="","0",C27/2)</f>
        <v>0</v>
      </c>
      <c r="I27" s="148"/>
      <c r="J27" s="148"/>
      <c r="K27" s="6" t="s">
        <v>76</v>
      </c>
      <c r="L27" s="154" t="s">
        <v>79</v>
      </c>
      <c r="M27" s="154"/>
      <c r="N27" s="154"/>
      <c r="O27" s="39"/>
      <c r="P27" s="3"/>
    </row>
    <row r="28" spans="1:16" s="5" customFormat="1" ht="9" customHeight="1" thickBot="1" x14ac:dyDescent="0.2">
      <c r="A28" s="7"/>
      <c r="B28" s="7"/>
      <c r="C28" s="2"/>
      <c r="D28" s="2"/>
      <c r="E28" s="1"/>
      <c r="F28" s="6"/>
      <c r="G28" s="7"/>
      <c r="H28" s="2"/>
      <c r="I28" s="2"/>
      <c r="J28" s="1"/>
      <c r="K28" s="6"/>
      <c r="L28" s="154"/>
      <c r="M28" s="154"/>
      <c r="N28" s="154"/>
      <c r="O28" s="39"/>
      <c r="P28" s="3"/>
    </row>
    <row r="29" spans="1:16" s="5" customFormat="1" ht="30.75" customHeight="1" thickBot="1" x14ac:dyDescent="0.2">
      <c r="A29" s="155" t="s">
        <v>74</v>
      </c>
      <c r="B29" s="155"/>
      <c r="C29" s="144" t="str">
        <f>計算用!D7</f>
        <v/>
      </c>
      <c r="D29" s="145"/>
      <c r="E29" s="146"/>
      <c r="F29" s="147" t="s">
        <v>87</v>
      </c>
      <c r="G29" s="147"/>
      <c r="H29" s="148" t="str">
        <f>IF(C29="","0",C29/2)</f>
        <v>0</v>
      </c>
      <c r="I29" s="148"/>
      <c r="J29" s="148"/>
      <c r="K29" s="6" t="s">
        <v>9</v>
      </c>
      <c r="L29" s="40" t="s">
        <v>80</v>
      </c>
      <c r="M29" s="39"/>
      <c r="N29" s="39"/>
      <c r="O29" s="39"/>
      <c r="P29" s="3"/>
    </row>
    <row r="30" spans="1:16" s="5" customFormat="1" ht="19.5" customHeight="1" x14ac:dyDescent="0.15">
      <c r="A30" s="4"/>
      <c r="B30" s="1"/>
      <c r="C30" s="15" t="s">
        <v>110</v>
      </c>
      <c r="D30" s="1"/>
      <c r="E30" s="1"/>
      <c r="F30" s="1"/>
      <c r="G30" s="1"/>
      <c r="H30" s="6"/>
      <c r="I30" s="1"/>
      <c r="J30" s="1"/>
      <c r="K30" s="1"/>
      <c r="L30" s="10"/>
      <c r="M30" s="10"/>
      <c r="N30" s="10"/>
      <c r="O30" s="10"/>
      <c r="P30" s="3"/>
    </row>
    <row r="31" spans="1:16" s="5" customFormat="1" ht="12" customHeight="1" x14ac:dyDescent="0.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1:16" s="5" customFormat="1" ht="24.75" customHeight="1" x14ac:dyDescent="0.15">
      <c r="A32" s="37" t="s">
        <v>93</v>
      </c>
      <c r="B32" s="41"/>
      <c r="C32" s="4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"/>
    </row>
    <row r="33" spans="1:16" s="5" customFormat="1" ht="19.5" customHeight="1" x14ac:dyDescent="0.1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  <c r="O33" s="1"/>
      <c r="P33" s="3"/>
    </row>
    <row r="34" spans="1:16" s="5" customFormat="1" ht="19.5" customHeight="1" x14ac:dyDescent="0.15">
      <c r="A34" s="173" t="s">
        <v>94</v>
      </c>
      <c r="B34" s="173"/>
      <c r="C34" s="173"/>
      <c r="D34" s="173"/>
      <c r="E34" s="1"/>
      <c r="F34" s="174" t="s">
        <v>86</v>
      </c>
      <c r="G34" s="174"/>
      <c r="H34" s="174"/>
      <c r="I34" s="13"/>
      <c r="J34" s="175" t="s">
        <v>91</v>
      </c>
      <c r="K34" s="176"/>
      <c r="L34" s="177"/>
      <c r="M34" s="1"/>
      <c r="N34" s="156" t="s">
        <v>89</v>
      </c>
      <c r="O34" s="157"/>
      <c r="P34" s="3"/>
    </row>
    <row r="35" spans="1:16" s="5" customFormat="1" ht="19.5" customHeight="1" x14ac:dyDescent="0.15">
      <c r="A35" s="162">
        <f>O13*P13+O14*P14+O15*P15+O16*P16</f>
        <v>0</v>
      </c>
      <c r="B35" s="162"/>
      <c r="C35" s="162"/>
      <c r="D35" s="163" t="s">
        <v>76</v>
      </c>
      <c r="E35" s="1"/>
      <c r="F35" s="16" t="s">
        <v>81</v>
      </c>
      <c r="G35" s="164">
        <f>IF(ISERROR(A35/C27),0,A35/C27)</f>
        <v>0</v>
      </c>
      <c r="H35" s="164"/>
      <c r="I35" s="14"/>
      <c r="J35" s="178"/>
      <c r="K35" s="179"/>
      <c r="L35" s="180"/>
      <c r="M35" s="1"/>
      <c r="N35" s="158"/>
      <c r="O35" s="159"/>
      <c r="P35" s="3"/>
    </row>
    <row r="36" spans="1:16" s="5" customFormat="1" ht="19.5" customHeight="1" x14ac:dyDescent="0.15">
      <c r="A36" s="162"/>
      <c r="B36" s="162"/>
      <c r="C36" s="162"/>
      <c r="D36" s="163"/>
      <c r="E36" s="1"/>
      <c r="F36" s="17"/>
      <c r="G36" s="164"/>
      <c r="H36" s="164"/>
      <c r="I36" s="14"/>
      <c r="J36" s="178"/>
      <c r="K36" s="179"/>
      <c r="L36" s="180"/>
      <c r="M36" s="1"/>
      <c r="N36" s="158"/>
      <c r="O36" s="159"/>
      <c r="P36" s="3"/>
    </row>
    <row r="37" spans="1:16" s="5" customFormat="1" ht="31.5" customHeight="1" x14ac:dyDescent="0.15">
      <c r="A37" s="165" t="s">
        <v>90</v>
      </c>
      <c r="B37" s="165"/>
      <c r="C37" s="165"/>
      <c r="D37" s="165"/>
      <c r="E37" s="10"/>
      <c r="F37" s="33"/>
      <c r="G37" s="34"/>
      <c r="H37" s="34"/>
      <c r="I37" s="14"/>
      <c r="J37" s="178"/>
      <c r="K37" s="179"/>
      <c r="L37" s="180"/>
      <c r="M37" s="1"/>
      <c r="N37" s="158"/>
      <c r="O37" s="159"/>
      <c r="P37" s="3"/>
    </row>
    <row r="38" spans="1:16" s="5" customFormat="1" ht="19.5" customHeight="1" x14ac:dyDescent="0.15">
      <c r="A38" s="166" t="s">
        <v>95</v>
      </c>
      <c r="B38" s="166"/>
      <c r="C38" s="166"/>
      <c r="D38" s="166"/>
      <c r="E38" s="1"/>
      <c r="F38" s="167" t="s">
        <v>84</v>
      </c>
      <c r="G38" s="167"/>
      <c r="H38" s="167"/>
      <c r="I38" s="13"/>
      <c r="J38" s="178"/>
      <c r="K38" s="179"/>
      <c r="L38" s="180"/>
      <c r="M38" s="1"/>
      <c r="N38" s="158"/>
      <c r="O38" s="159"/>
      <c r="P38" s="3"/>
    </row>
    <row r="39" spans="1:16" s="5" customFormat="1" ht="19.5" customHeight="1" x14ac:dyDescent="0.15">
      <c r="A39" s="162">
        <f>O13</f>
        <v>0</v>
      </c>
      <c r="B39" s="162"/>
      <c r="C39" s="162"/>
      <c r="D39" s="163" t="s">
        <v>9</v>
      </c>
      <c r="E39" s="1"/>
      <c r="F39" s="16" t="s">
        <v>81</v>
      </c>
      <c r="G39" s="164">
        <f>IF(ISERROR(A39/C29),0,A39/C29)</f>
        <v>0</v>
      </c>
      <c r="H39" s="164"/>
      <c r="I39" s="14"/>
      <c r="J39" s="178"/>
      <c r="K39" s="179"/>
      <c r="L39" s="180"/>
      <c r="M39" s="1"/>
      <c r="N39" s="158"/>
      <c r="O39" s="159"/>
      <c r="P39" s="3"/>
    </row>
    <row r="40" spans="1:16" s="5" customFormat="1" ht="19.5" customHeight="1" x14ac:dyDescent="0.15">
      <c r="A40" s="162"/>
      <c r="B40" s="162"/>
      <c r="C40" s="162"/>
      <c r="D40" s="163"/>
      <c r="E40" s="1"/>
      <c r="F40" s="17"/>
      <c r="G40" s="164"/>
      <c r="H40" s="164"/>
      <c r="I40" s="14"/>
      <c r="J40" s="181"/>
      <c r="K40" s="182"/>
      <c r="L40" s="183"/>
      <c r="M40" s="1"/>
      <c r="N40" s="160"/>
      <c r="O40" s="161"/>
      <c r="P40" s="3"/>
    </row>
    <row r="41" spans="1:16" s="11" customFormat="1" ht="16.5" customHeight="1" x14ac:dyDescent="0.15"/>
    <row r="42" spans="1:16" s="11" customFormat="1" ht="16.5" customHeight="1" x14ac:dyDescent="0.15">
      <c r="A42" s="18" t="s">
        <v>158</v>
      </c>
    </row>
    <row r="43" spans="1:16" s="11" customFormat="1" ht="16.5" customHeight="1" thickBot="1" x14ac:dyDescent="0.2"/>
    <row r="44" spans="1:16" s="11" customFormat="1" ht="19.5" customHeight="1" thickBot="1" x14ac:dyDescent="0.2">
      <c r="A44" s="35"/>
      <c r="B44" s="23"/>
      <c r="C44" s="23"/>
      <c r="D44" s="26" t="s">
        <v>2</v>
      </c>
      <c r="E44" s="29" t="s">
        <v>16</v>
      </c>
      <c r="F44" s="30" t="s">
        <v>17</v>
      </c>
      <c r="G44" s="30" t="s">
        <v>18</v>
      </c>
      <c r="H44" s="30" t="s">
        <v>19</v>
      </c>
      <c r="I44" s="30" t="s">
        <v>20</v>
      </c>
      <c r="J44" s="30" t="s">
        <v>21</v>
      </c>
      <c r="K44" s="30" t="s">
        <v>22</v>
      </c>
      <c r="L44" s="30" t="s">
        <v>23</v>
      </c>
      <c r="M44" s="30" t="s">
        <v>24</v>
      </c>
      <c r="N44" s="31" t="s">
        <v>25</v>
      </c>
    </row>
    <row r="45" spans="1:16" s="11" customFormat="1" ht="19.5" customHeight="1" x14ac:dyDescent="0.15">
      <c r="A45" s="170" t="s">
        <v>26</v>
      </c>
      <c r="B45" s="170"/>
      <c r="C45" s="170"/>
      <c r="D45" s="27" t="s">
        <v>27</v>
      </c>
      <c r="E45" s="112">
        <v>35250.841</v>
      </c>
      <c r="F45" s="113">
        <v>41683.033000000003</v>
      </c>
      <c r="G45" s="113">
        <v>46434.775999999998</v>
      </c>
      <c r="H45" s="113">
        <v>42046.154999999999</v>
      </c>
      <c r="I45" s="113">
        <v>35627.044000000002</v>
      </c>
      <c r="J45" s="113">
        <v>42225.154000000002</v>
      </c>
      <c r="K45" s="113">
        <v>43204.699000000001</v>
      </c>
      <c r="L45" s="113">
        <v>39740.531999999999</v>
      </c>
      <c r="M45" s="113">
        <v>35085.58</v>
      </c>
      <c r="N45" s="114">
        <v>35277.205000000002</v>
      </c>
    </row>
    <row r="46" spans="1:16" s="11" customFormat="1" ht="19.5" customHeight="1" x14ac:dyDescent="0.15">
      <c r="A46" s="171"/>
      <c r="B46" s="171"/>
      <c r="C46" s="171"/>
      <c r="D46" s="28" t="s">
        <v>28</v>
      </c>
      <c r="E46" s="115">
        <v>65489.430999999997</v>
      </c>
      <c r="F46" s="116">
        <v>83770.401000000013</v>
      </c>
      <c r="G46" s="116">
        <v>94515.157000000007</v>
      </c>
      <c r="H46" s="116">
        <v>82855.862999999998</v>
      </c>
      <c r="I46" s="116">
        <v>66545.590000000011</v>
      </c>
      <c r="J46" s="116">
        <v>83744.868000000002</v>
      </c>
      <c r="K46" s="116">
        <v>83630.09599999999</v>
      </c>
      <c r="L46" s="116">
        <v>75288.915000000008</v>
      </c>
      <c r="M46" s="116">
        <v>64720.097999999998</v>
      </c>
      <c r="N46" s="117">
        <v>65134.178</v>
      </c>
    </row>
    <row r="47" spans="1:16" s="11" customFormat="1" ht="19.5" customHeight="1" x14ac:dyDescent="0.15">
      <c r="A47" s="171"/>
      <c r="B47" s="171"/>
      <c r="C47" s="171"/>
      <c r="D47" s="28" t="s">
        <v>29</v>
      </c>
      <c r="E47" s="115">
        <v>75821.001000000004</v>
      </c>
      <c r="F47" s="116">
        <v>93309.032000000007</v>
      </c>
      <c r="G47" s="116">
        <v>104572.52100000001</v>
      </c>
      <c r="H47" s="116">
        <v>93186.671000000002</v>
      </c>
      <c r="I47" s="116">
        <v>76956.684000000008</v>
      </c>
      <c r="J47" s="116">
        <v>93827.448000000004</v>
      </c>
      <c r="K47" s="116">
        <v>94937.986000000004</v>
      </c>
      <c r="L47" s="116">
        <v>86358.56</v>
      </c>
      <c r="M47" s="116">
        <v>75257.616000000009</v>
      </c>
      <c r="N47" s="117">
        <v>75691.687000000005</v>
      </c>
    </row>
    <row r="48" spans="1:16" s="11" customFormat="1" ht="19.5" customHeight="1" x14ac:dyDescent="0.15">
      <c r="A48" s="171"/>
      <c r="B48" s="171"/>
      <c r="C48" s="171"/>
      <c r="D48" s="28" t="s">
        <v>30</v>
      </c>
      <c r="E48" s="115">
        <v>79893.445999999996</v>
      </c>
      <c r="F48" s="116">
        <v>94451.244000000006</v>
      </c>
      <c r="G48" s="116">
        <v>105136.287</v>
      </c>
      <c r="H48" s="116">
        <v>95296.112999999998</v>
      </c>
      <c r="I48" s="116">
        <v>80894.327999999994</v>
      </c>
      <c r="J48" s="116">
        <v>95619.002000000008</v>
      </c>
      <c r="K48" s="116">
        <v>97994.018000000011</v>
      </c>
      <c r="L48" s="116">
        <v>90112.847999999998</v>
      </c>
      <c r="M48" s="116">
        <v>79593.42300000001</v>
      </c>
      <c r="N48" s="117">
        <v>80013.051999999996</v>
      </c>
    </row>
    <row r="49" spans="1:14" s="11" customFormat="1" ht="19.5" customHeight="1" x14ac:dyDescent="0.15">
      <c r="A49" s="171"/>
      <c r="B49" s="171"/>
      <c r="C49" s="171"/>
      <c r="D49" s="28" t="s">
        <v>31</v>
      </c>
      <c r="E49" s="115">
        <v>92521.509000000005</v>
      </c>
      <c r="F49" s="116">
        <v>114093.871</v>
      </c>
      <c r="G49" s="116">
        <v>128102.962</v>
      </c>
      <c r="H49" s="116">
        <v>113844.435</v>
      </c>
      <c r="I49" s="116">
        <v>93549.224000000002</v>
      </c>
      <c r="J49" s="116">
        <v>114848.27</v>
      </c>
      <c r="K49" s="116">
        <v>115762.717</v>
      </c>
      <c r="L49" s="116">
        <v>105312.86600000001</v>
      </c>
      <c r="M49" s="116">
        <v>91635.714999999997</v>
      </c>
      <c r="N49" s="117">
        <v>92203.32699999999</v>
      </c>
    </row>
    <row r="50" spans="1:14" s="11" customFormat="1" ht="19.5" customHeight="1" thickBot="1" x14ac:dyDescent="0.2">
      <c r="A50" s="172"/>
      <c r="B50" s="172"/>
      <c r="C50" s="172"/>
      <c r="D50" s="25" t="s">
        <v>32</v>
      </c>
      <c r="E50" s="118">
        <v>113269.53599999999</v>
      </c>
      <c r="F50" s="119">
        <v>149089.61199999999</v>
      </c>
      <c r="G50" s="119">
        <v>169562.538</v>
      </c>
      <c r="H50" s="119">
        <v>146320.43</v>
      </c>
      <c r="I50" s="119">
        <v>114154.73</v>
      </c>
      <c r="J50" s="119">
        <v>148867.068</v>
      </c>
      <c r="K50" s="119">
        <v>146210.962</v>
      </c>
      <c r="L50" s="119">
        <v>130803.193</v>
      </c>
      <c r="M50" s="119">
        <v>111056.177</v>
      </c>
      <c r="N50" s="120">
        <v>111924.73999999999</v>
      </c>
    </row>
    <row r="51" spans="1:14" s="11" customFormat="1" ht="19.5" customHeight="1" x14ac:dyDescent="0.15">
      <c r="A51" s="168" t="s">
        <v>33</v>
      </c>
      <c r="B51" s="168"/>
      <c r="C51" s="168"/>
      <c r="D51" s="27" t="s">
        <v>27</v>
      </c>
      <c r="E51" s="121">
        <v>2514.6</v>
      </c>
      <c r="F51" s="122">
        <v>2230.7109999999998</v>
      </c>
      <c r="G51" s="122">
        <v>2443.6570000000002</v>
      </c>
      <c r="H51" s="122">
        <v>2421.7809999999999</v>
      </c>
      <c r="I51" s="122">
        <v>2310.69</v>
      </c>
      <c r="J51" s="122">
        <v>2471.7820000000002</v>
      </c>
      <c r="K51" s="122">
        <v>2580.5439999999999</v>
      </c>
      <c r="L51" s="122">
        <v>2602.3330000000001</v>
      </c>
      <c r="M51" s="122">
        <v>2464.7689999999998</v>
      </c>
      <c r="N51" s="123">
        <v>2489.8440000000001</v>
      </c>
    </row>
    <row r="52" spans="1:14" s="11" customFormat="1" ht="19.5" customHeight="1" x14ac:dyDescent="0.15">
      <c r="A52" s="169"/>
      <c r="B52" s="169"/>
      <c r="C52" s="169"/>
      <c r="D52" s="28" t="s">
        <v>28</v>
      </c>
      <c r="E52" s="115">
        <v>4525.5600000000004</v>
      </c>
      <c r="F52" s="116">
        <v>4014.6419999999998</v>
      </c>
      <c r="G52" s="116">
        <v>4397.884</v>
      </c>
      <c r="H52" s="116">
        <v>4358.5119999999997</v>
      </c>
      <c r="I52" s="116">
        <v>4158.58</v>
      </c>
      <c r="J52" s="116">
        <v>4448.5</v>
      </c>
      <c r="K52" s="116">
        <v>4644.241</v>
      </c>
      <c r="L52" s="116">
        <v>4683.4549999999999</v>
      </c>
      <c r="M52" s="116">
        <v>4435.8789999999999</v>
      </c>
      <c r="N52" s="117">
        <v>4481.0069999999996</v>
      </c>
    </row>
    <row r="53" spans="1:14" s="11" customFormat="1" ht="19.5" customHeight="1" x14ac:dyDescent="0.15">
      <c r="A53" s="169"/>
      <c r="B53" s="169"/>
      <c r="C53" s="169"/>
      <c r="D53" s="28" t="s">
        <v>29</v>
      </c>
      <c r="E53" s="115">
        <v>5285.4</v>
      </c>
      <c r="F53" s="116">
        <v>4688.6989999999996</v>
      </c>
      <c r="G53" s="116">
        <v>5136.2870000000003</v>
      </c>
      <c r="H53" s="116">
        <v>5090.3050000000003</v>
      </c>
      <c r="I53" s="116">
        <v>4856.8040000000001</v>
      </c>
      <c r="J53" s="116">
        <v>5195.4009999999998</v>
      </c>
      <c r="K53" s="116">
        <v>5424.0069999999996</v>
      </c>
      <c r="L53" s="116">
        <v>5469.8059999999996</v>
      </c>
      <c r="M53" s="116">
        <v>5180.6620000000003</v>
      </c>
      <c r="N53" s="117">
        <v>5233.366</v>
      </c>
    </row>
    <row r="54" spans="1:14" s="11" customFormat="1" ht="19.5" customHeight="1" x14ac:dyDescent="0.15">
      <c r="A54" s="169"/>
      <c r="B54" s="169"/>
      <c r="C54" s="169"/>
      <c r="D54" s="28" t="s">
        <v>30</v>
      </c>
      <c r="E54" s="115">
        <v>5651.28</v>
      </c>
      <c r="F54" s="116">
        <v>5013.2719999999999</v>
      </c>
      <c r="G54" s="116">
        <v>5491.8440000000001</v>
      </c>
      <c r="H54" s="116">
        <v>5442.6790000000001</v>
      </c>
      <c r="I54" s="116">
        <v>5193.0140000000001</v>
      </c>
      <c r="J54" s="116">
        <v>5555.0510000000004</v>
      </c>
      <c r="K54" s="116">
        <v>5799.482</v>
      </c>
      <c r="L54" s="116">
        <v>5848.451</v>
      </c>
      <c r="M54" s="116">
        <v>5539.2910000000002</v>
      </c>
      <c r="N54" s="117">
        <v>5595.6440000000002</v>
      </c>
    </row>
    <row r="55" spans="1:14" s="11" customFormat="1" ht="19.5" customHeight="1" x14ac:dyDescent="0.15">
      <c r="A55" s="169"/>
      <c r="B55" s="169"/>
      <c r="C55" s="169"/>
      <c r="D55" s="28" t="s">
        <v>31</v>
      </c>
      <c r="E55" s="115">
        <v>6564.36</v>
      </c>
      <c r="F55" s="116">
        <v>5823.2690000000002</v>
      </c>
      <c r="G55" s="116">
        <v>6379.1639999999998</v>
      </c>
      <c r="H55" s="116">
        <v>6322.0559999999996</v>
      </c>
      <c r="I55" s="116">
        <v>6032.0519999999997</v>
      </c>
      <c r="J55" s="116">
        <v>6452.5829999999996</v>
      </c>
      <c r="K55" s="116">
        <v>6736.5079999999998</v>
      </c>
      <c r="L55" s="116">
        <v>6793.3879999999999</v>
      </c>
      <c r="M55" s="116">
        <v>6434.277</v>
      </c>
      <c r="N55" s="117">
        <v>6499.7349999999997</v>
      </c>
    </row>
    <row r="56" spans="1:14" s="11" customFormat="1" ht="19.5" customHeight="1" x14ac:dyDescent="0.15">
      <c r="A56" s="169"/>
      <c r="B56" s="169"/>
      <c r="C56" s="169"/>
      <c r="D56" s="24" t="s">
        <v>32</v>
      </c>
      <c r="E56" s="124">
        <v>8111.88</v>
      </c>
      <c r="F56" s="125">
        <v>7196.08</v>
      </c>
      <c r="G56" s="125">
        <v>7883.0249999999996</v>
      </c>
      <c r="H56" s="125">
        <v>7812.4530000000004</v>
      </c>
      <c r="I56" s="125">
        <v>7454.0829999999996</v>
      </c>
      <c r="J56" s="125">
        <v>7973.7520000000004</v>
      </c>
      <c r="K56" s="125">
        <v>8324.6110000000008</v>
      </c>
      <c r="L56" s="125">
        <v>8394.9009999999998</v>
      </c>
      <c r="M56" s="125">
        <v>7951.1310000000003</v>
      </c>
      <c r="N56" s="126">
        <v>8032.02</v>
      </c>
    </row>
    <row r="57" spans="1:14" s="11" customFormat="1" ht="19.5" customHeight="1" thickBot="1" x14ac:dyDescent="0.2"/>
    <row r="58" spans="1:14" s="22" customFormat="1" ht="19.5" customHeight="1" thickBot="1" x14ac:dyDescent="0.2">
      <c r="A58" s="36"/>
      <c r="B58" s="32"/>
      <c r="C58" s="32"/>
      <c r="D58" s="26" t="s">
        <v>2</v>
      </c>
      <c r="E58" s="30" t="s">
        <v>34</v>
      </c>
      <c r="F58" s="30" t="s">
        <v>35</v>
      </c>
      <c r="G58" s="30" t="s">
        <v>36</v>
      </c>
      <c r="H58" s="30" t="s">
        <v>37</v>
      </c>
      <c r="I58" s="30" t="s">
        <v>38</v>
      </c>
      <c r="J58" s="30" t="s">
        <v>39</v>
      </c>
      <c r="K58" s="30" t="s">
        <v>40</v>
      </c>
      <c r="L58" s="30" t="s">
        <v>41</v>
      </c>
      <c r="M58" s="30" t="s">
        <v>42</v>
      </c>
      <c r="N58" s="31" t="s">
        <v>43</v>
      </c>
    </row>
    <row r="59" spans="1:14" s="11" customFormat="1" ht="19.5" customHeight="1" x14ac:dyDescent="0.15">
      <c r="A59" s="170" t="s">
        <v>26</v>
      </c>
      <c r="B59" s="170"/>
      <c r="C59" s="170"/>
      <c r="D59" s="27" t="s">
        <v>27</v>
      </c>
      <c r="E59" s="112">
        <v>30044.462</v>
      </c>
      <c r="F59" s="113">
        <v>35388.707999999999</v>
      </c>
      <c r="G59" s="113">
        <v>29932.373</v>
      </c>
      <c r="H59" s="113">
        <v>32729.907000000003</v>
      </c>
      <c r="I59" s="113">
        <v>32446.471999999998</v>
      </c>
      <c r="J59" s="113">
        <v>31236.984</v>
      </c>
      <c r="K59" s="113">
        <v>37926.455000000002</v>
      </c>
      <c r="L59" s="113">
        <v>43881.055999999997</v>
      </c>
      <c r="M59" s="113">
        <v>41513.255000000005</v>
      </c>
      <c r="N59" s="114">
        <v>42731.803</v>
      </c>
    </row>
    <row r="60" spans="1:14" s="11" customFormat="1" ht="19.5" customHeight="1" x14ac:dyDescent="0.15">
      <c r="A60" s="171"/>
      <c r="B60" s="171"/>
      <c r="C60" s="171"/>
      <c r="D60" s="28" t="s">
        <v>28</v>
      </c>
      <c r="E60" s="115">
        <v>55404.584000000003</v>
      </c>
      <c r="F60" s="116">
        <v>64133.712</v>
      </c>
      <c r="G60" s="116">
        <v>54241.447999999997</v>
      </c>
      <c r="H60" s="116">
        <v>58878.411</v>
      </c>
      <c r="I60" s="116">
        <v>58595.813000000002</v>
      </c>
      <c r="J60" s="116">
        <v>56269.245000000003</v>
      </c>
      <c r="K60" s="116">
        <v>70603.413</v>
      </c>
      <c r="L60" s="116">
        <v>83656.236999999994</v>
      </c>
      <c r="M60" s="116">
        <v>77822.414000000004</v>
      </c>
      <c r="N60" s="117">
        <v>79565.134999999995</v>
      </c>
    </row>
    <row r="61" spans="1:14" s="11" customFormat="1" ht="19.5" customHeight="1" x14ac:dyDescent="0.15">
      <c r="A61" s="171"/>
      <c r="B61" s="171"/>
      <c r="C61" s="171"/>
      <c r="D61" s="28" t="s">
        <v>29</v>
      </c>
      <c r="E61" s="115">
        <v>64409.664999999994</v>
      </c>
      <c r="F61" s="116">
        <v>75262.738000000012</v>
      </c>
      <c r="G61" s="116">
        <v>63646.569999999992</v>
      </c>
      <c r="H61" s="116">
        <v>69335.785999999993</v>
      </c>
      <c r="I61" s="116">
        <v>68909.430999999997</v>
      </c>
      <c r="J61" s="116">
        <v>66256.546000000002</v>
      </c>
      <c r="K61" s="116">
        <v>81729.350999999995</v>
      </c>
      <c r="L61" s="116">
        <v>95513.447</v>
      </c>
      <c r="M61" s="116">
        <v>89607.297999999995</v>
      </c>
      <c r="N61" s="117">
        <v>91939.520000000004</v>
      </c>
    </row>
    <row r="62" spans="1:14" s="11" customFormat="1" ht="19.5" customHeight="1" x14ac:dyDescent="0.15">
      <c r="A62" s="171"/>
      <c r="B62" s="171"/>
      <c r="C62" s="171"/>
      <c r="D62" s="28" t="s">
        <v>30</v>
      </c>
      <c r="E62" s="115">
        <v>68125.911000000007</v>
      </c>
      <c r="F62" s="116">
        <v>80304.452999999994</v>
      </c>
      <c r="G62" s="116">
        <v>67910.900000000009</v>
      </c>
      <c r="H62" s="116">
        <v>74247.271999999997</v>
      </c>
      <c r="I62" s="116">
        <v>73656.852999999988</v>
      </c>
      <c r="J62" s="116">
        <v>70909.079000000012</v>
      </c>
      <c r="K62" s="116">
        <v>86044.930999999997</v>
      </c>
      <c r="L62" s="116">
        <v>99320.627999999997</v>
      </c>
      <c r="M62" s="116">
        <v>93977.024000000005</v>
      </c>
      <c r="N62" s="117">
        <v>96755.257000000012</v>
      </c>
    </row>
    <row r="63" spans="1:14" s="11" customFormat="1" ht="19.5" customHeight="1" x14ac:dyDescent="0.15">
      <c r="A63" s="171"/>
      <c r="B63" s="171"/>
      <c r="C63" s="171"/>
      <c r="D63" s="28" t="s">
        <v>31</v>
      </c>
      <c r="E63" s="115">
        <v>78504.577999999994</v>
      </c>
      <c r="F63" s="116">
        <v>91549.238000000012</v>
      </c>
      <c r="G63" s="116">
        <v>77448.852000000014</v>
      </c>
      <c r="H63" s="116">
        <v>84385.12000000001</v>
      </c>
      <c r="I63" s="116">
        <v>83742.695000000007</v>
      </c>
      <c r="J63" s="116">
        <v>80519.554000000004</v>
      </c>
      <c r="K63" s="116">
        <v>99518.285000000003</v>
      </c>
      <c r="L63" s="116">
        <v>116942.05899999999</v>
      </c>
      <c r="M63" s="116">
        <v>109637.073</v>
      </c>
      <c r="N63" s="117">
        <v>112427.28599999999</v>
      </c>
    </row>
    <row r="64" spans="1:14" s="11" customFormat="1" ht="19.5" customHeight="1" thickBot="1" x14ac:dyDescent="0.2">
      <c r="A64" s="172"/>
      <c r="B64" s="172"/>
      <c r="C64" s="172"/>
      <c r="D64" s="25" t="s">
        <v>32</v>
      </c>
      <c r="E64" s="118">
        <v>95308.862000000008</v>
      </c>
      <c r="F64" s="119">
        <v>109118.65499999998</v>
      </c>
      <c r="G64" s="119">
        <v>92379.112000000008</v>
      </c>
      <c r="H64" s="119">
        <v>100073.481</v>
      </c>
      <c r="I64" s="119">
        <v>99330.159</v>
      </c>
      <c r="J64" s="119">
        <v>95307.547999999995</v>
      </c>
      <c r="K64" s="119">
        <v>121516.66100000001</v>
      </c>
      <c r="L64" s="119">
        <v>147098.11199999999</v>
      </c>
      <c r="M64" s="119">
        <v>135911.84399999998</v>
      </c>
      <c r="N64" s="120">
        <v>138464.27900000001</v>
      </c>
    </row>
    <row r="65" spans="1:14" s="11" customFormat="1" ht="19.5" customHeight="1" x14ac:dyDescent="0.15">
      <c r="A65" s="168" t="s">
        <v>33</v>
      </c>
      <c r="B65" s="168"/>
      <c r="C65" s="168"/>
      <c r="D65" s="27" t="s">
        <v>27</v>
      </c>
      <c r="E65" s="121">
        <v>2152.4279999999999</v>
      </c>
      <c r="F65" s="122">
        <v>2595.5259999999998</v>
      </c>
      <c r="G65" s="122">
        <v>2210.893</v>
      </c>
      <c r="H65" s="122">
        <v>2483.596</v>
      </c>
      <c r="I65" s="122">
        <v>2368.0309999999999</v>
      </c>
      <c r="J65" s="122">
        <v>2299.7489999999998</v>
      </c>
      <c r="K65" s="122">
        <v>2577.6390000000001</v>
      </c>
      <c r="L65" s="122">
        <v>3038.8429999999998</v>
      </c>
      <c r="M65" s="122">
        <v>3015.201</v>
      </c>
      <c r="N65" s="123">
        <v>3144.7170000000001</v>
      </c>
    </row>
    <row r="66" spans="1:14" s="11" customFormat="1" ht="19.5" customHeight="1" x14ac:dyDescent="0.15">
      <c r="A66" s="169"/>
      <c r="B66" s="169"/>
      <c r="C66" s="169"/>
      <c r="D66" s="28" t="s">
        <v>28</v>
      </c>
      <c r="E66" s="115">
        <v>3873.7550000000001</v>
      </c>
      <c r="F66" s="116">
        <v>4671.2039999999997</v>
      </c>
      <c r="G66" s="116">
        <v>3978.9740000000002</v>
      </c>
      <c r="H66" s="116">
        <v>4469.7619999999997</v>
      </c>
      <c r="I66" s="116">
        <v>4261.7780000000002</v>
      </c>
      <c r="J66" s="116">
        <v>4138.8900000000003</v>
      </c>
      <c r="K66" s="116">
        <v>4639.0119999999997</v>
      </c>
      <c r="L66" s="116">
        <v>5469.0469999999996</v>
      </c>
      <c r="M66" s="116">
        <v>5426.4979999999996</v>
      </c>
      <c r="N66" s="117">
        <v>5659.59</v>
      </c>
    </row>
    <row r="67" spans="1:14" s="11" customFormat="1" ht="19.5" customHeight="1" x14ac:dyDescent="0.15">
      <c r="A67" s="169"/>
      <c r="B67" s="169"/>
      <c r="C67" s="169"/>
      <c r="D67" s="28" t="s">
        <v>29</v>
      </c>
      <c r="E67" s="115">
        <v>4524.1570000000002</v>
      </c>
      <c r="F67" s="116">
        <v>5455.4979999999996</v>
      </c>
      <c r="G67" s="116">
        <v>4647.0420000000004</v>
      </c>
      <c r="H67" s="116">
        <v>5220.2340000000004</v>
      </c>
      <c r="I67" s="116">
        <v>4977.3289999999997</v>
      </c>
      <c r="J67" s="116">
        <v>4833.808</v>
      </c>
      <c r="K67" s="116">
        <v>5417.9</v>
      </c>
      <c r="L67" s="116">
        <v>6387.2979999999998</v>
      </c>
      <c r="M67" s="116">
        <v>6337.6049999999996</v>
      </c>
      <c r="N67" s="117">
        <v>6609.8329999999996</v>
      </c>
    </row>
    <row r="68" spans="1:14" s="11" customFormat="1" ht="19.5" customHeight="1" x14ac:dyDescent="0.15">
      <c r="A68" s="169"/>
      <c r="B68" s="169"/>
      <c r="C68" s="169"/>
      <c r="D68" s="28" t="s">
        <v>30</v>
      </c>
      <c r="E68" s="115">
        <v>4837.34</v>
      </c>
      <c r="F68" s="116">
        <v>5833.1530000000002</v>
      </c>
      <c r="G68" s="116">
        <v>4968.732</v>
      </c>
      <c r="H68" s="116">
        <v>5581.6019999999999</v>
      </c>
      <c r="I68" s="116">
        <v>5321.8819999999996</v>
      </c>
      <c r="J68" s="116">
        <v>5168.4269999999997</v>
      </c>
      <c r="K68" s="116">
        <v>5792.9530000000004</v>
      </c>
      <c r="L68" s="116">
        <v>6829.4560000000001</v>
      </c>
      <c r="M68" s="116">
        <v>6776.3239999999996</v>
      </c>
      <c r="N68" s="117">
        <v>7067.3969999999999</v>
      </c>
    </row>
    <row r="69" spans="1:14" s="11" customFormat="1" ht="19.5" customHeight="1" x14ac:dyDescent="0.15">
      <c r="A69" s="169"/>
      <c r="B69" s="169"/>
      <c r="C69" s="169"/>
      <c r="D69" s="28" t="s">
        <v>31</v>
      </c>
      <c r="E69" s="115">
        <v>5618.9120000000003</v>
      </c>
      <c r="F69" s="116">
        <v>6775.6180000000004</v>
      </c>
      <c r="G69" s="116">
        <v>5771.5320000000002</v>
      </c>
      <c r="H69" s="116">
        <v>6483.4250000000002</v>
      </c>
      <c r="I69" s="116">
        <v>6181.7420000000002</v>
      </c>
      <c r="J69" s="116">
        <v>6003.4920000000002</v>
      </c>
      <c r="K69" s="116">
        <v>6728.9229999999998</v>
      </c>
      <c r="L69" s="116">
        <v>7932.8950000000004</v>
      </c>
      <c r="M69" s="116">
        <v>7871.1779999999999</v>
      </c>
      <c r="N69" s="117">
        <v>8209.2790000000005</v>
      </c>
    </row>
    <row r="70" spans="1:14" s="11" customFormat="1" ht="19.5" customHeight="1" x14ac:dyDescent="0.15">
      <c r="A70" s="169"/>
      <c r="B70" s="169"/>
      <c r="C70" s="169"/>
      <c r="D70" s="24" t="s">
        <v>32</v>
      </c>
      <c r="E70" s="124">
        <v>6943.5460000000003</v>
      </c>
      <c r="F70" s="125">
        <v>8372.9410000000007</v>
      </c>
      <c r="G70" s="125">
        <v>7132.1469999999999</v>
      </c>
      <c r="H70" s="125">
        <v>8011.8639999999996</v>
      </c>
      <c r="I70" s="125">
        <v>7639.0609999999997</v>
      </c>
      <c r="J70" s="125">
        <v>7418.79</v>
      </c>
      <c r="K70" s="125">
        <v>8315.2379999999994</v>
      </c>
      <c r="L70" s="125">
        <v>9803.0409999999993</v>
      </c>
      <c r="M70" s="125">
        <v>9726.7749999999996</v>
      </c>
      <c r="N70" s="126">
        <v>10144.582</v>
      </c>
    </row>
    <row r="71" spans="1:14" s="11" customFormat="1" ht="19.5" customHeight="1" thickBot="1" x14ac:dyDescent="0.2"/>
    <row r="72" spans="1:14" s="22" customFormat="1" ht="19.5" customHeight="1" thickBot="1" x14ac:dyDescent="0.2">
      <c r="A72" s="36"/>
      <c r="B72" s="32"/>
      <c r="C72" s="32"/>
      <c r="D72" s="26" t="s">
        <v>2</v>
      </c>
      <c r="E72" s="30" t="s">
        <v>44</v>
      </c>
      <c r="F72" s="30" t="s">
        <v>45</v>
      </c>
      <c r="G72" s="30" t="s">
        <v>46</v>
      </c>
      <c r="H72" s="30" t="s">
        <v>47</v>
      </c>
      <c r="I72" s="30" t="s">
        <v>48</v>
      </c>
      <c r="J72" s="30" t="s">
        <v>49</v>
      </c>
      <c r="K72" s="30" t="s">
        <v>50</v>
      </c>
      <c r="L72" s="30" t="s">
        <v>51</v>
      </c>
      <c r="M72" s="30" t="s">
        <v>52</v>
      </c>
      <c r="N72" s="31" t="s">
        <v>53</v>
      </c>
    </row>
    <row r="73" spans="1:14" s="11" customFormat="1" ht="19.5" customHeight="1" x14ac:dyDescent="0.15">
      <c r="A73" s="170" t="s">
        <v>26</v>
      </c>
      <c r="B73" s="170"/>
      <c r="C73" s="170"/>
      <c r="D73" s="27" t="s">
        <v>27</v>
      </c>
      <c r="E73" s="112">
        <v>33667.457000000002</v>
      </c>
      <c r="F73" s="113">
        <v>35683.822</v>
      </c>
      <c r="G73" s="113">
        <v>38242.108999999997</v>
      </c>
      <c r="H73" s="113">
        <v>34760.043000000005</v>
      </c>
      <c r="I73" s="113">
        <v>33423.889000000003</v>
      </c>
      <c r="J73" s="113">
        <v>35551.803</v>
      </c>
      <c r="K73" s="113">
        <v>33346.557999999997</v>
      </c>
      <c r="L73" s="113">
        <v>31953.319</v>
      </c>
      <c r="M73" s="113">
        <v>32659.781999999999</v>
      </c>
      <c r="N73" s="114">
        <v>29622.817999999999</v>
      </c>
    </row>
    <row r="74" spans="1:14" s="11" customFormat="1" ht="19.5" customHeight="1" x14ac:dyDescent="0.15">
      <c r="A74" s="171"/>
      <c r="B74" s="171"/>
      <c r="C74" s="171"/>
      <c r="D74" s="28" t="s">
        <v>28</v>
      </c>
      <c r="E74" s="115">
        <v>62841.846000000005</v>
      </c>
      <c r="F74" s="116">
        <v>67553.846999999994</v>
      </c>
      <c r="G74" s="116">
        <v>69883.406000000003</v>
      </c>
      <c r="H74" s="116">
        <v>63038.834000000003</v>
      </c>
      <c r="I74" s="116">
        <v>60502.047999999995</v>
      </c>
      <c r="J74" s="116">
        <v>65105.896000000001</v>
      </c>
      <c r="K74" s="116">
        <v>60960.947</v>
      </c>
      <c r="L74" s="116">
        <v>57828.055000000008</v>
      </c>
      <c r="M74" s="116">
        <v>58669.737000000001</v>
      </c>
      <c r="N74" s="117">
        <v>53303.776000000005</v>
      </c>
    </row>
    <row r="75" spans="1:14" s="11" customFormat="1" ht="19.5" customHeight="1" x14ac:dyDescent="0.15">
      <c r="A75" s="171"/>
      <c r="B75" s="171"/>
      <c r="C75" s="171"/>
      <c r="D75" s="28" t="s">
        <v>29</v>
      </c>
      <c r="E75" s="115">
        <v>72528.678</v>
      </c>
      <c r="F75" s="116">
        <v>77509.994000000006</v>
      </c>
      <c r="G75" s="116">
        <v>81603.478999999992</v>
      </c>
      <c r="H75" s="116">
        <v>73966.225999999995</v>
      </c>
      <c r="I75" s="116">
        <v>71039.386999999988</v>
      </c>
      <c r="J75" s="116">
        <v>75910.17</v>
      </c>
      <c r="K75" s="116">
        <v>71138.043000000005</v>
      </c>
      <c r="L75" s="116">
        <v>67918.808999999994</v>
      </c>
      <c r="M75" s="116">
        <v>69148.948000000004</v>
      </c>
      <c r="N75" s="117">
        <v>62769.756000000001</v>
      </c>
    </row>
    <row r="76" spans="1:14" s="11" customFormat="1" ht="19.5" customHeight="1" x14ac:dyDescent="0.15">
      <c r="A76" s="171"/>
      <c r="B76" s="171"/>
      <c r="C76" s="171"/>
      <c r="D76" s="28" t="s">
        <v>30</v>
      </c>
      <c r="E76" s="115">
        <v>76234.04800000001</v>
      </c>
      <c r="F76" s="116">
        <v>80908.802000000011</v>
      </c>
      <c r="G76" s="116">
        <v>86701.222000000009</v>
      </c>
      <c r="H76" s="116">
        <v>78896.161000000007</v>
      </c>
      <c r="I76" s="116">
        <v>75841.36</v>
      </c>
      <c r="J76" s="116">
        <v>80560.830999999991</v>
      </c>
      <c r="K76" s="116">
        <v>75561.612999999998</v>
      </c>
      <c r="L76" s="116">
        <v>72519.438999999998</v>
      </c>
      <c r="M76" s="116">
        <v>74100.00499999999</v>
      </c>
      <c r="N76" s="117">
        <v>67208.243000000002</v>
      </c>
    </row>
    <row r="77" spans="1:14" s="11" customFormat="1" ht="19.5" customHeight="1" x14ac:dyDescent="0.15">
      <c r="A77" s="171"/>
      <c r="B77" s="171"/>
      <c r="C77" s="171"/>
      <c r="D77" s="28" t="s">
        <v>31</v>
      </c>
      <c r="E77" s="115">
        <v>88688.467999999993</v>
      </c>
      <c r="F77" s="116">
        <v>94534.178</v>
      </c>
      <c r="G77" s="116">
        <v>99474.099000000002</v>
      </c>
      <c r="H77" s="116">
        <v>89928.145000000004</v>
      </c>
      <c r="I77" s="116">
        <v>86420.928999999989</v>
      </c>
      <c r="J77" s="116">
        <v>92639.712000000014</v>
      </c>
      <c r="K77" s="116">
        <v>86818.37000000001</v>
      </c>
      <c r="L77" s="116">
        <v>82587.295000000013</v>
      </c>
      <c r="M77" s="116">
        <v>84125.745999999999</v>
      </c>
      <c r="N77" s="117">
        <v>76371.154999999999</v>
      </c>
    </row>
    <row r="78" spans="1:14" s="11" customFormat="1" ht="19.5" customHeight="1" thickBot="1" x14ac:dyDescent="0.2">
      <c r="A78" s="172"/>
      <c r="B78" s="172"/>
      <c r="C78" s="172"/>
      <c r="D78" s="25" t="s">
        <v>32</v>
      </c>
      <c r="E78" s="118">
        <v>109436.83200000001</v>
      </c>
      <c r="F78" s="119">
        <v>117375.967</v>
      </c>
      <c r="G78" s="119">
        <v>119903.90400000001</v>
      </c>
      <c r="H78" s="119">
        <v>107141.27500000001</v>
      </c>
      <c r="I78" s="119">
        <v>102928.16900000001</v>
      </c>
      <c r="J78" s="119">
        <v>112120.4</v>
      </c>
      <c r="K78" s="119">
        <v>104930.91</v>
      </c>
      <c r="L78" s="119">
        <v>98253.106999999989</v>
      </c>
      <c r="M78" s="119">
        <v>99570.108000000007</v>
      </c>
      <c r="N78" s="120">
        <v>90534.529999999984</v>
      </c>
    </row>
    <row r="79" spans="1:14" s="11" customFormat="1" ht="19.5" customHeight="1" x14ac:dyDescent="0.15">
      <c r="A79" s="168" t="s">
        <v>33</v>
      </c>
      <c r="B79" s="168"/>
      <c r="C79" s="168"/>
      <c r="D79" s="27" t="s">
        <v>27</v>
      </c>
      <c r="E79" s="121">
        <v>2455.502</v>
      </c>
      <c r="F79" s="122">
        <v>2349.5540000000001</v>
      </c>
      <c r="G79" s="122">
        <v>2833.473</v>
      </c>
      <c r="H79" s="122">
        <v>2520.9270000000001</v>
      </c>
      <c r="I79" s="122">
        <v>2465.77</v>
      </c>
      <c r="J79" s="122">
        <v>2669.0340000000001</v>
      </c>
      <c r="K79" s="122">
        <v>2519.2139999999999</v>
      </c>
      <c r="L79" s="122">
        <v>2339.8359999999998</v>
      </c>
      <c r="M79" s="122">
        <v>2473.2629999999999</v>
      </c>
      <c r="N79" s="123">
        <v>2234.2020000000002</v>
      </c>
    </row>
    <row r="80" spans="1:14" s="11" customFormat="1" ht="19.5" customHeight="1" x14ac:dyDescent="0.15">
      <c r="A80" s="169"/>
      <c r="B80" s="169"/>
      <c r="C80" s="169"/>
      <c r="D80" s="28" t="s">
        <v>28</v>
      </c>
      <c r="E80" s="115">
        <v>4419.201</v>
      </c>
      <c r="F80" s="116">
        <v>4228.5240000000003</v>
      </c>
      <c r="G80" s="116">
        <v>5099.4399999999996</v>
      </c>
      <c r="H80" s="116">
        <v>4536.9459999999999</v>
      </c>
      <c r="I80" s="116">
        <v>4437.68</v>
      </c>
      <c r="J80" s="116">
        <v>4803.4960000000001</v>
      </c>
      <c r="K80" s="116">
        <v>4533.8639999999996</v>
      </c>
      <c r="L80" s="116">
        <v>4211.0360000000001</v>
      </c>
      <c r="M80" s="116">
        <v>4451.165</v>
      </c>
      <c r="N80" s="117">
        <v>4020.9250000000002</v>
      </c>
    </row>
    <row r="81" spans="1:14" s="11" customFormat="1" ht="19.5" customHeight="1" x14ac:dyDescent="0.15">
      <c r="A81" s="169"/>
      <c r="B81" s="169"/>
      <c r="C81" s="169"/>
      <c r="D81" s="28" t="s">
        <v>29</v>
      </c>
      <c r="E81" s="115">
        <v>5161.183</v>
      </c>
      <c r="F81" s="116">
        <v>4938.491</v>
      </c>
      <c r="G81" s="116">
        <v>5955.634</v>
      </c>
      <c r="H81" s="116">
        <v>5298.6980000000003</v>
      </c>
      <c r="I81" s="116">
        <v>5182.7650000000003</v>
      </c>
      <c r="J81" s="116">
        <v>5610.0020000000004</v>
      </c>
      <c r="K81" s="116">
        <v>5295.098</v>
      </c>
      <c r="L81" s="116">
        <v>4918.067</v>
      </c>
      <c r="M81" s="116">
        <v>5198.5140000000001</v>
      </c>
      <c r="N81" s="117">
        <v>4696.0360000000001</v>
      </c>
    </row>
    <row r="82" spans="1:14" s="11" customFormat="1" ht="19.5" customHeight="1" x14ac:dyDescent="0.15">
      <c r="A82" s="169"/>
      <c r="B82" s="169"/>
      <c r="C82" s="169"/>
      <c r="D82" s="28" t="s">
        <v>30</v>
      </c>
      <c r="E82" s="115">
        <v>5518.4639999999999</v>
      </c>
      <c r="F82" s="116">
        <v>5280.357</v>
      </c>
      <c r="G82" s="116">
        <v>6367.9110000000001</v>
      </c>
      <c r="H82" s="116">
        <v>5665.4979999999996</v>
      </c>
      <c r="I82" s="116">
        <v>5541.54</v>
      </c>
      <c r="J82" s="116">
        <v>5998.3519999999999</v>
      </c>
      <c r="K82" s="116">
        <v>5661.6490000000003</v>
      </c>
      <c r="L82" s="116">
        <v>5258.5190000000002</v>
      </c>
      <c r="M82" s="116">
        <v>5558.38</v>
      </c>
      <c r="N82" s="117">
        <v>5021.1180000000004</v>
      </c>
    </row>
    <row r="83" spans="1:14" s="11" customFormat="1" ht="19.5" customHeight="1" x14ac:dyDescent="0.15">
      <c r="A83" s="169"/>
      <c r="B83" s="169"/>
      <c r="C83" s="169"/>
      <c r="D83" s="28" t="s">
        <v>31</v>
      </c>
      <c r="E83" s="115">
        <v>6410.085</v>
      </c>
      <c r="F83" s="116">
        <v>6133.5060000000003</v>
      </c>
      <c r="G83" s="116">
        <v>7396.777</v>
      </c>
      <c r="H83" s="116">
        <v>6580.8760000000002</v>
      </c>
      <c r="I83" s="116">
        <v>6436.8890000000001</v>
      </c>
      <c r="J83" s="116">
        <v>6967.509</v>
      </c>
      <c r="K83" s="116">
        <v>6576.4049999999997</v>
      </c>
      <c r="L83" s="116">
        <v>6108.14</v>
      </c>
      <c r="M83" s="116">
        <v>6456.45</v>
      </c>
      <c r="N83" s="117">
        <v>5832.3819999999996</v>
      </c>
    </row>
    <row r="84" spans="1:14" s="11" customFormat="1" ht="19.5" customHeight="1" x14ac:dyDescent="0.15">
      <c r="A84" s="169"/>
      <c r="B84" s="169"/>
      <c r="C84" s="169"/>
      <c r="D84" s="24" t="s">
        <v>32</v>
      </c>
      <c r="E84" s="124">
        <v>7921.2359999999999</v>
      </c>
      <c r="F84" s="125">
        <v>7579.4549999999999</v>
      </c>
      <c r="G84" s="125">
        <v>9140.5360000000001</v>
      </c>
      <c r="H84" s="125">
        <v>8132.2889999999998</v>
      </c>
      <c r="I84" s="125">
        <v>7954.3580000000002</v>
      </c>
      <c r="J84" s="125">
        <v>8610.07</v>
      </c>
      <c r="K84" s="125">
        <v>8126.7640000000001</v>
      </c>
      <c r="L84" s="125">
        <v>7548.1080000000002</v>
      </c>
      <c r="M84" s="125">
        <v>7978.5309999999999</v>
      </c>
      <c r="N84" s="126">
        <v>7207.3419999999996</v>
      </c>
    </row>
    <row r="85" spans="1:14" s="11" customFormat="1" ht="16.5" customHeight="1" x14ac:dyDescent="0.15">
      <c r="A85" s="21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11" customFormat="1" ht="16.5" customHeight="1" thickBot="1" x14ac:dyDescent="0.2">
      <c r="A86" s="21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s="22" customFormat="1" ht="18.75" customHeight="1" thickBot="1" x14ac:dyDescent="0.2">
      <c r="A87" s="36"/>
      <c r="B87" s="32"/>
      <c r="C87" s="32"/>
      <c r="D87" s="26" t="s">
        <v>2</v>
      </c>
      <c r="E87" s="30" t="s">
        <v>54</v>
      </c>
      <c r="F87" s="30" t="s">
        <v>55</v>
      </c>
      <c r="G87" s="30" t="s">
        <v>56</v>
      </c>
      <c r="H87" s="30" t="s">
        <v>57</v>
      </c>
      <c r="I87" s="30" t="s">
        <v>58</v>
      </c>
      <c r="J87" s="30" t="s">
        <v>59</v>
      </c>
      <c r="K87" s="30" t="s">
        <v>60</v>
      </c>
      <c r="L87" s="30" t="s">
        <v>61</v>
      </c>
      <c r="M87" s="30" t="s">
        <v>62</v>
      </c>
      <c r="N87" s="31" t="s">
        <v>63</v>
      </c>
    </row>
    <row r="88" spans="1:14" s="11" customFormat="1" ht="18.75" customHeight="1" x14ac:dyDescent="0.15">
      <c r="A88" s="170" t="s">
        <v>26</v>
      </c>
      <c r="B88" s="170"/>
      <c r="C88" s="170"/>
      <c r="D88" s="27" t="s">
        <v>27</v>
      </c>
      <c r="E88" s="112">
        <v>33002.718000000001</v>
      </c>
      <c r="F88" s="113">
        <v>33539.35</v>
      </c>
      <c r="G88" s="113">
        <v>35168.684000000001</v>
      </c>
      <c r="H88" s="113">
        <v>38088.661</v>
      </c>
      <c r="I88" s="113">
        <v>35621.29</v>
      </c>
      <c r="J88" s="113">
        <v>35793.853999999999</v>
      </c>
      <c r="K88" s="113">
        <v>35172.391000000003</v>
      </c>
      <c r="L88" s="113">
        <v>37255.398000000001</v>
      </c>
      <c r="M88" s="113">
        <v>34390.576000000001</v>
      </c>
      <c r="N88" s="114">
        <v>34358.140999999996</v>
      </c>
    </row>
    <row r="89" spans="1:14" s="11" customFormat="1" ht="18.75" customHeight="1" x14ac:dyDescent="0.15">
      <c r="A89" s="171"/>
      <c r="B89" s="171"/>
      <c r="C89" s="171"/>
      <c r="D89" s="28" t="s">
        <v>28</v>
      </c>
      <c r="E89" s="115">
        <v>59775.084999999999</v>
      </c>
      <c r="F89" s="116">
        <v>61516.842000000004</v>
      </c>
      <c r="G89" s="116">
        <v>65140.209000000003</v>
      </c>
      <c r="H89" s="116">
        <v>70224.582000000009</v>
      </c>
      <c r="I89" s="116">
        <v>65309.850999999995</v>
      </c>
      <c r="J89" s="116">
        <v>65173.898999999998</v>
      </c>
      <c r="K89" s="116">
        <v>64821.420999999995</v>
      </c>
      <c r="L89" s="116">
        <v>68320.679999999993</v>
      </c>
      <c r="M89" s="116">
        <v>62675.118000000002</v>
      </c>
      <c r="N89" s="117">
        <v>62805.036999999997</v>
      </c>
    </row>
    <row r="90" spans="1:14" s="11" customFormat="1" ht="18.75" customHeight="1" x14ac:dyDescent="0.15">
      <c r="A90" s="171"/>
      <c r="B90" s="171"/>
      <c r="C90" s="171"/>
      <c r="D90" s="28" t="s">
        <v>29</v>
      </c>
      <c r="E90" s="115">
        <v>70161.224000000002</v>
      </c>
      <c r="F90" s="116">
        <v>71558.025999999983</v>
      </c>
      <c r="G90" s="116">
        <v>75486.831999999995</v>
      </c>
      <c r="H90" s="116">
        <v>81510.785999999993</v>
      </c>
      <c r="I90" s="116">
        <v>76054.99500000001</v>
      </c>
      <c r="J90" s="116">
        <v>76229.070000000007</v>
      </c>
      <c r="K90" s="116">
        <v>75311.763999999996</v>
      </c>
      <c r="L90" s="116">
        <v>79532.683000000005</v>
      </c>
      <c r="M90" s="116">
        <v>73216.521999999997</v>
      </c>
      <c r="N90" s="117">
        <v>73284.800999999992</v>
      </c>
    </row>
    <row r="91" spans="1:14" s="11" customFormat="1" ht="18.75" customHeight="1" x14ac:dyDescent="0.15">
      <c r="A91" s="171"/>
      <c r="B91" s="171"/>
      <c r="C91" s="171"/>
      <c r="D91" s="28" t="s">
        <v>30</v>
      </c>
      <c r="E91" s="115">
        <v>74881.291000000012</v>
      </c>
      <c r="F91" s="116">
        <v>75862.84599999999</v>
      </c>
      <c r="G91" s="116">
        <v>79653.282000000007</v>
      </c>
      <c r="H91" s="116">
        <v>86197.504000000015</v>
      </c>
      <c r="I91" s="116">
        <v>80658.734000000011</v>
      </c>
      <c r="J91" s="116">
        <v>81133.663</v>
      </c>
      <c r="K91" s="116">
        <v>79668.695000000007</v>
      </c>
      <c r="L91" s="116">
        <v>84334.247000000003</v>
      </c>
      <c r="M91" s="116">
        <v>77882.481</v>
      </c>
      <c r="N91" s="117">
        <v>77843.543000000005</v>
      </c>
    </row>
    <row r="92" spans="1:14" s="11" customFormat="1" ht="18.75" customHeight="1" x14ac:dyDescent="0.15">
      <c r="A92" s="171"/>
      <c r="B92" s="171"/>
      <c r="C92" s="171"/>
      <c r="D92" s="28" t="s">
        <v>31</v>
      </c>
      <c r="E92" s="115">
        <v>85364.394</v>
      </c>
      <c r="F92" s="116">
        <v>87673.563999999998</v>
      </c>
      <c r="G92" s="116">
        <v>92242.239000000001</v>
      </c>
      <c r="H92" s="116">
        <v>99766.338000000003</v>
      </c>
      <c r="I92" s="116">
        <v>92966.741000000009</v>
      </c>
      <c r="J92" s="116">
        <v>92957.834999999992</v>
      </c>
      <c r="K92" s="116">
        <v>92001.737000000008</v>
      </c>
      <c r="L92" s="116">
        <v>97279.454000000012</v>
      </c>
      <c r="M92" s="116">
        <v>89460.481</v>
      </c>
      <c r="N92" s="117">
        <v>89463.532000000007</v>
      </c>
    </row>
    <row r="93" spans="1:14" s="11" customFormat="1" ht="18.75" customHeight="1" thickBot="1" x14ac:dyDescent="0.2">
      <c r="A93" s="172"/>
      <c r="B93" s="172"/>
      <c r="C93" s="172"/>
      <c r="D93" s="25" t="s">
        <v>32</v>
      </c>
      <c r="E93" s="118">
        <v>101748.897</v>
      </c>
      <c r="F93" s="119">
        <v>107088.87400000001</v>
      </c>
      <c r="G93" s="119">
        <v>112965.91100000001</v>
      </c>
      <c r="H93" s="119">
        <v>122124.005</v>
      </c>
      <c r="I93" s="119">
        <v>112991.37699999999</v>
      </c>
      <c r="J93" s="119">
        <v>111803.63599999998</v>
      </c>
      <c r="K93" s="119">
        <v>112151.18600000002</v>
      </c>
      <c r="L93" s="119">
        <v>118404.345</v>
      </c>
      <c r="M93" s="119">
        <v>108108.6</v>
      </c>
      <c r="N93" s="120">
        <v>108182.26500000001</v>
      </c>
    </row>
    <row r="94" spans="1:14" s="11" customFormat="1" ht="18.75" customHeight="1" x14ac:dyDescent="0.15">
      <c r="A94" s="168" t="s">
        <v>33</v>
      </c>
      <c r="B94" s="168"/>
      <c r="C94" s="168"/>
      <c r="D94" s="27" t="s">
        <v>27</v>
      </c>
      <c r="E94" s="121">
        <v>2435.8020000000001</v>
      </c>
      <c r="F94" s="122">
        <v>2680.4630000000002</v>
      </c>
      <c r="G94" s="122">
        <v>2600.848</v>
      </c>
      <c r="H94" s="122">
        <v>2943.6120000000001</v>
      </c>
      <c r="I94" s="122">
        <v>2740.3</v>
      </c>
      <c r="J94" s="122">
        <v>2702.087</v>
      </c>
      <c r="K94" s="122">
        <v>2631.7429999999999</v>
      </c>
      <c r="L94" s="122">
        <v>2895.3710000000001</v>
      </c>
      <c r="M94" s="122">
        <v>2678.2</v>
      </c>
      <c r="N94" s="123">
        <v>2609.1709999999998</v>
      </c>
    </row>
    <row r="95" spans="1:14" s="11" customFormat="1" ht="18.75" customHeight="1" x14ac:dyDescent="0.15">
      <c r="A95" s="169"/>
      <c r="B95" s="169"/>
      <c r="C95" s="169"/>
      <c r="D95" s="28" t="s">
        <v>28</v>
      </c>
      <c r="E95" s="115">
        <v>4383.7449999999999</v>
      </c>
      <c r="F95" s="116">
        <v>4824.067</v>
      </c>
      <c r="G95" s="116">
        <v>4680.7820000000002</v>
      </c>
      <c r="H95" s="116">
        <v>5297.6580000000004</v>
      </c>
      <c r="I95" s="116">
        <v>4931.7550000000001</v>
      </c>
      <c r="J95" s="116">
        <v>4862.982</v>
      </c>
      <c r="K95" s="116">
        <v>4736.3829999999998</v>
      </c>
      <c r="L95" s="116">
        <v>5210.8389999999999</v>
      </c>
      <c r="M95" s="116">
        <v>4819.9939999999997</v>
      </c>
      <c r="N95" s="117">
        <v>4695.7610000000004</v>
      </c>
    </row>
    <row r="96" spans="1:14" s="11" customFormat="1" ht="18.75" customHeight="1" x14ac:dyDescent="0.15">
      <c r="A96" s="169"/>
      <c r="B96" s="169"/>
      <c r="C96" s="169"/>
      <c r="D96" s="28" t="s">
        <v>29</v>
      </c>
      <c r="E96" s="115">
        <v>5119.7749999999996</v>
      </c>
      <c r="F96" s="116">
        <v>5634.0259999999998</v>
      </c>
      <c r="G96" s="116">
        <v>5466.683</v>
      </c>
      <c r="H96" s="116">
        <v>6187.1329999999998</v>
      </c>
      <c r="I96" s="116">
        <v>5759.7950000000001</v>
      </c>
      <c r="J96" s="116">
        <v>5679.4750000000004</v>
      </c>
      <c r="K96" s="116">
        <v>5531.62</v>
      </c>
      <c r="L96" s="116">
        <v>6085.7370000000001</v>
      </c>
      <c r="M96" s="116">
        <v>5629.2690000000002</v>
      </c>
      <c r="N96" s="117">
        <v>5484.1779999999999</v>
      </c>
    </row>
    <row r="97" spans="1:14" s="11" customFormat="1" ht="18.75" customHeight="1" x14ac:dyDescent="0.15">
      <c r="A97" s="169"/>
      <c r="B97" s="169"/>
      <c r="C97" s="169"/>
      <c r="D97" s="28" t="s">
        <v>30</v>
      </c>
      <c r="E97" s="115">
        <v>5474.1890000000003</v>
      </c>
      <c r="F97" s="116">
        <v>6024.0389999999998</v>
      </c>
      <c r="G97" s="116">
        <v>5845.1130000000003</v>
      </c>
      <c r="H97" s="116">
        <v>6615.4350000000004</v>
      </c>
      <c r="I97" s="116">
        <v>6158.5150000000003</v>
      </c>
      <c r="J97" s="116">
        <v>6072.6350000000002</v>
      </c>
      <c r="K97" s="116">
        <v>5914.5450000000001</v>
      </c>
      <c r="L97" s="116">
        <v>6507.02</v>
      </c>
      <c r="M97" s="116">
        <v>6018.9530000000004</v>
      </c>
      <c r="N97" s="117">
        <v>5863.8180000000002</v>
      </c>
    </row>
    <row r="98" spans="1:14" s="11" customFormat="1" ht="18.75" customHeight="1" x14ac:dyDescent="0.15">
      <c r="A98" s="169"/>
      <c r="B98" s="169"/>
      <c r="C98" s="169"/>
      <c r="D98" s="28" t="s">
        <v>31</v>
      </c>
      <c r="E98" s="115">
        <v>6358.6570000000002</v>
      </c>
      <c r="F98" s="116">
        <v>6997.3459999999995</v>
      </c>
      <c r="G98" s="116">
        <v>6789.51</v>
      </c>
      <c r="H98" s="116">
        <v>7684.2939999999999</v>
      </c>
      <c r="I98" s="116">
        <v>7153.549</v>
      </c>
      <c r="J98" s="116">
        <v>7053.7939999999999</v>
      </c>
      <c r="K98" s="116">
        <v>6870.16</v>
      </c>
      <c r="L98" s="116">
        <v>7558.3630000000003</v>
      </c>
      <c r="M98" s="116">
        <v>6991.4380000000001</v>
      </c>
      <c r="N98" s="117">
        <v>6811.2380000000003</v>
      </c>
    </row>
    <row r="99" spans="1:14" s="11" customFormat="1" ht="18.75" customHeight="1" x14ac:dyDescent="0.15">
      <c r="A99" s="169"/>
      <c r="B99" s="169"/>
      <c r="C99" s="169"/>
      <c r="D99" s="24" t="s">
        <v>32</v>
      </c>
      <c r="E99" s="124">
        <v>7857.683</v>
      </c>
      <c r="F99" s="125">
        <v>8646.9410000000007</v>
      </c>
      <c r="G99" s="125">
        <v>8390.1080000000002</v>
      </c>
      <c r="H99" s="125">
        <v>9495.8340000000007</v>
      </c>
      <c r="I99" s="125">
        <v>8839.9670000000006</v>
      </c>
      <c r="J99" s="125">
        <v>8716.6959999999999</v>
      </c>
      <c r="K99" s="125">
        <v>8489.7720000000008</v>
      </c>
      <c r="L99" s="125">
        <v>9340.2150000000001</v>
      </c>
      <c r="M99" s="125">
        <v>8639.64</v>
      </c>
      <c r="N99" s="126">
        <v>8416.9590000000007</v>
      </c>
    </row>
    <row r="100" spans="1:14" s="11" customFormat="1" ht="18.75" customHeight="1" thickBot="1" x14ac:dyDescent="0.2"/>
    <row r="101" spans="1:14" s="22" customFormat="1" ht="18.75" customHeight="1" thickBot="1" x14ac:dyDescent="0.2">
      <c r="A101" s="36"/>
      <c r="B101" s="32"/>
      <c r="C101" s="32"/>
      <c r="D101" s="26" t="s">
        <v>2</v>
      </c>
      <c r="E101" s="30" t="s">
        <v>64</v>
      </c>
      <c r="F101" s="30" t="s">
        <v>65</v>
      </c>
      <c r="G101" s="30" t="s">
        <v>66</v>
      </c>
      <c r="H101" s="30" t="s">
        <v>67</v>
      </c>
      <c r="I101" s="30" t="s">
        <v>68</v>
      </c>
      <c r="J101" s="30" t="s">
        <v>69</v>
      </c>
      <c r="K101" s="30" t="s">
        <v>70</v>
      </c>
      <c r="L101" s="30" t="s">
        <v>71</v>
      </c>
      <c r="M101" s="30" t="s">
        <v>72</v>
      </c>
      <c r="N101" s="31" t="s">
        <v>73</v>
      </c>
    </row>
    <row r="102" spans="1:14" s="11" customFormat="1" ht="18.75" customHeight="1" x14ac:dyDescent="0.15">
      <c r="A102" s="170" t="s">
        <v>26</v>
      </c>
      <c r="B102" s="170"/>
      <c r="C102" s="170"/>
      <c r="D102" s="27" t="s">
        <v>27</v>
      </c>
      <c r="E102" s="112">
        <v>34013.857000000004</v>
      </c>
      <c r="F102" s="113">
        <v>30267.618000000002</v>
      </c>
      <c r="G102" s="113">
        <v>30669.917999999998</v>
      </c>
      <c r="H102" s="113">
        <v>33942.714999999997</v>
      </c>
      <c r="I102" s="113">
        <v>30467.851999999999</v>
      </c>
      <c r="J102" s="113">
        <v>31934.659000000003</v>
      </c>
      <c r="K102" s="113">
        <v>30430.047999999999</v>
      </c>
      <c r="L102" s="113">
        <v>27503.754999999997</v>
      </c>
      <c r="M102" s="113">
        <v>29617.946</v>
      </c>
      <c r="N102" s="114">
        <v>30555.634000000002</v>
      </c>
    </row>
    <row r="103" spans="1:14" s="11" customFormat="1" ht="18.75" customHeight="1" x14ac:dyDescent="0.15">
      <c r="A103" s="171"/>
      <c r="B103" s="171"/>
      <c r="C103" s="171"/>
      <c r="D103" s="28" t="s">
        <v>28</v>
      </c>
      <c r="E103" s="115">
        <v>61666.661</v>
      </c>
      <c r="F103" s="116">
        <v>55389.170000000006</v>
      </c>
      <c r="G103" s="116">
        <v>55549.228999999999</v>
      </c>
      <c r="H103" s="116">
        <v>62162.509999999995</v>
      </c>
      <c r="I103" s="116">
        <v>55336.99</v>
      </c>
      <c r="J103" s="116">
        <v>58218.133000000002</v>
      </c>
      <c r="K103" s="116">
        <v>55532.19</v>
      </c>
      <c r="L103" s="116">
        <v>50093.133000000002</v>
      </c>
      <c r="M103" s="116">
        <v>53609.873999999996</v>
      </c>
      <c r="N103" s="117">
        <v>55315.24</v>
      </c>
    </row>
    <row r="104" spans="1:14" s="11" customFormat="1" ht="18.75" customHeight="1" x14ac:dyDescent="0.15">
      <c r="A104" s="171"/>
      <c r="B104" s="171"/>
      <c r="C104" s="171"/>
      <c r="D104" s="28" t="s">
        <v>29</v>
      </c>
      <c r="E104" s="115">
        <v>72329.428</v>
      </c>
      <c r="F104" s="116">
        <v>64705.62</v>
      </c>
      <c r="G104" s="116">
        <v>65236.519</v>
      </c>
      <c r="H104" s="116">
        <v>72549.881000000008</v>
      </c>
      <c r="I104" s="116">
        <v>64912.925999999999</v>
      </c>
      <c r="J104" s="116">
        <v>68081.671000000002</v>
      </c>
      <c r="K104" s="116">
        <v>64894.660999999993</v>
      </c>
      <c r="L104" s="116">
        <v>58576.201000000001</v>
      </c>
      <c r="M104" s="116">
        <v>62967.327000000005</v>
      </c>
      <c r="N104" s="117">
        <v>64818.554999999993</v>
      </c>
    </row>
    <row r="105" spans="1:14" s="11" customFormat="1" ht="18.75" customHeight="1" x14ac:dyDescent="0.15">
      <c r="A105" s="171"/>
      <c r="B105" s="171"/>
      <c r="C105" s="171"/>
      <c r="D105" s="28" t="s">
        <v>30</v>
      </c>
      <c r="E105" s="115">
        <v>77155.311000000002</v>
      </c>
      <c r="F105" s="116">
        <v>68712.575000000012</v>
      </c>
      <c r="G105" s="116">
        <v>69631.805000000008</v>
      </c>
      <c r="H105" s="116">
        <v>77005.881999999998</v>
      </c>
      <c r="I105" s="116">
        <v>69194.238999999987</v>
      </c>
      <c r="J105" s="116">
        <v>72423.53899999999</v>
      </c>
      <c r="K105" s="116">
        <v>68995.972999999998</v>
      </c>
      <c r="L105" s="116">
        <v>62335.346999999994</v>
      </c>
      <c r="M105" s="116">
        <v>67228.755999999994</v>
      </c>
      <c r="N105" s="117">
        <v>69174.707999999999</v>
      </c>
    </row>
    <row r="106" spans="1:14" s="11" customFormat="1" ht="18.75" customHeight="1" x14ac:dyDescent="0.15">
      <c r="A106" s="171"/>
      <c r="B106" s="171"/>
      <c r="C106" s="171"/>
      <c r="D106" s="28" t="s">
        <v>31</v>
      </c>
      <c r="E106" s="115">
        <v>88054.629000000001</v>
      </c>
      <c r="F106" s="116">
        <v>78652.238999999987</v>
      </c>
      <c r="G106" s="116">
        <v>79264.722000000009</v>
      </c>
      <c r="H106" s="116">
        <v>88312.258999999991</v>
      </c>
      <c r="I106" s="116">
        <v>78823.715000000011</v>
      </c>
      <c r="J106" s="116">
        <v>82931.546999999991</v>
      </c>
      <c r="K106" s="116">
        <v>79089.120999999999</v>
      </c>
      <c r="L106" s="116">
        <v>71449.205000000002</v>
      </c>
      <c r="M106" s="116">
        <v>76542.957000000009</v>
      </c>
      <c r="N106" s="117">
        <v>79246.266000000003</v>
      </c>
    </row>
    <row r="107" spans="1:14" s="11" customFormat="1" ht="18.75" customHeight="1" thickBot="1" x14ac:dyDescent="0.2">
      <c r="A107" s="172"/>
      <c r="B107" s="172"/>
      <c r="C107" s="172"/>
      <c r="D107" s="25" t="s">
        <v>32</v>
      </c>
      <c r="E107" s="118">
        <v>105168.992</v>
      </c>
      <c r="F107" s="119">
        <v>94369.107999999993</v>
      </c>
      <c r="G107" s="119">
        <v>94212.236999999994</v>
      </c>
      <c r="H107" s="119">
        <v>106333.78699999998</v>
      </c>
      <c r="I107" s="119">
        <v>93788.15400000001</v>
      </c>
      <c r="J107" s="119">
        <v>99622.402000000002</v>
      </c>
      <c r="K107" s="119">
        <v>95184.407999999996</v>
      </c>
      <c r="L107" s="119">
        <v>85998.853999999992</v>
      </c>
      <c r="M107" s="119">
        <v>91016.267999999996</v>
      </c>
      <c r="N107" s="120">
        <v>95356.637999999992</v>
      </c>
    </row>
    <row r="108" spans="1:14" s="11" customFormat="1" ht="18.75" customHeight="1" x14ac:dyDescent="0.15">
      <c r="A108" s="168" t="s">
        <v>33</v>
      </c>
      <c r="B108" s="168"/>
      <c r="C108" s="168"/>
      <c r="D108" s="27" t="s">
        <v>27</v>
      </c>
      <c r="E108" s="121">
        <v>2528.8130000000001</v>
      </c>
      <c r="F108" s="122">
        <v>2118.1869999999999</v>
      </c>
      <c r="G108" s="122">
        <v>2208.7649999999999</v>
      </c>
      <c r="H108" s="122">
        <v>2432.5160000000001</v>
      </c>
      <c r="I108" s="122">
        <v>2148.6970000000001</v>
      </c>
      <c r="J108" s="122">
        <v>2354.8180000000002</v>
      </c>
      <c r="K108" s="122">
        <v>2256.2930000000001</v>
      </c>
      <c r="L108" s="122">
        <v>2083.6489999999999</v>
      </c>
      <c r="M108" s="122">
        <v>2155.723</v>
      </c>
      <c r="N108" s="123">
        <v>2453.663</v>
      </c>
    </row>
    <row r="109" spans="1:14" s="11" customFormat="1" ht="18.75" customHeight="1" x14ac:dyDescent="0.15">
      <c r="A109" s="169"/>
      <c r="B109" s="169"/>
      <c r="C109" s="169"/>
      <c r="D109" s="28" t="s">
        <v>28</v>
      </c>
      <c r="E109" s="115">
        <v>4551.1390000000001</v>
      </c>
      <c r="F109" s="116">
        <v>3812.13</v>
      </c>
      <c r="G109" s="116">
        <v>3975.1439999999998</v>
      </c>
      <c r="H109" s="116">
        <v>4377.8320000000003</v>
      </c>
      <c r="I109" s="116">
        <v>3867.04</v>
      </c>
      <c r="J109" s="116">
        <v>4237.9989999999998</v>
      </c>
      <c r="K109" s="116">
        <v>4060.681</v>
      </c>
      <c r="L109" s="116">
        <v>3749.971</v>
      </c>
      <c r="M109" s="116">
        <v>3879.6840000000002</v>
      </c>
      <c r="N109" s="117">
        <v>4415.8900000000003</v>
      </c>
    </row>
    <row r="110" spans="1:14" s="11" customFormat="1" ht="18.75" customHeight="1" x14ac:dyDescent="0.15">
      <c r="A110" s="169"/>
      <c r="B110" s="169"/>
      <c r="C110" s="169"/>
      <c r="D110" s="28" t="s">
        <v>29</v>
      </c>
      <c r="E110" s="115">
        <v>5315.2740000000003</v>
      </c>
      <c r="F110" s="116">
        <v>4452.1859999999997</v>
      </c>
      <c r="G110" s="116">
        <v>4642.57</v>
      </c>
      <c r="H110" s="116">
        <v>5112.8689999999997</v>
      </c>
      <c r="I110" s="116">
        <v>4516.3140000000003</v>
      </c>
      <c r="J110" s="116">
        <v>4949.558</v>
      </c>
      <c r="K110" s="116">
        <v>4742.4679999999998</v>
      </c>
      <c r="L110" s="116">
        <v>4379.59</v>
      </c>
      <c r="M110" s="116">
        <v>4531.0810000000001</v>
      </c>
      <c r="N110" s="117">
        <v>5157.317</v>
      </c>
    </row>
    <row r="111" spans="1:14" s="11" customFormat="1" ht="18.75" customHeight="1" x14ac:dyDescent="0.15">
      <c r="A111" s="169"/>
      <c r="B111" s="169"/>
      <c r="C111" s="169"/>
      <c r="D111" s="28" t="s">
        <v>30</v>
      </c>
      <c r="E111" s="115">
        <v>5683.2219999999998</v>
      </c>
      <c r="F111" s="116">
        <v>4760.3869999999997</v>
      </c>
      <c r="G111" s="116">
        <v>4963.95</v>
      </c>
      <c r="H111" s="116">
        <v>5466.8050000000003</v>
      </c>
      <c r="I111" s="116">
        <v>4828.9549999999999</v>
      </c>
      <c r="J111" s="116">
        <v>5292.1890000000003</v>
      </c>
      <c r="K111" s="116">
        <v>5070.7640000000001</v>
      </c>
      <c r="L111" s="116">
        <v>4682.7650000000003</v>
      </c>
      <c r="M111" s="116">
        <v>4844.7439999999997</v>
      </c>
      <c r="N111" s="117">
        <v>5514.3310000000001</v>
      </c>
    </row>
    <row r="112" spans="1:14" s="11" customFormat="1" ht="18.75" customHeight="1" x14ac:dyDescent="0.15">
      <c r="A112" s="169"/>
      <c r="B112" s="169"/>
      <c r="C112" s="169"/>
      <c r="D112" s="28" t="s">
        <v>31</v>
      </c>
      <c r="E112" s="115">
        <v>6601.4629999999997</v>
      </c>
      <c r="F112" s="116">
        <v>5529.5249999999996</v>
      </c>
      <c r="G112" s="116">
        <v>5765.9780000000001</v>
      </c>
      <c r="H112" s="116">
        <v>6350.08</v>
      </c>
      <c r="I112" s="116">
        <v>5609.1710000000003</v>
      </c>
      <c r="J112" s="116">
        <v>6147.25</v>
      </c>
      <c r="K112" s="116">
        <v>5890.05</v>
      </c>
      <c r="L112" s="116">
        <v>5439.3620000000001</v>
      </c>
      <c r="M112" s="116">
        <v>5627.5119999999997</v>
      </c>
      <c r="N112" s="117">
        <v>6405.2839999999997</v>
      </c>
    </row>
    <row r="113" spans="1:16" s="11" customFormat="1" ht="18.75" customHeight="1" x14ac:dyDescent="0.15">
      <c r="A113" s="169"/>
      <c r="B113" s="169"/>
      <c r="C113" s="169"/>
      <c r="D113" s="24" t="s">
        <v>32</v>
      </c>
      <c r="E113" s="124">
        <v>8157.73</v>
      </c>
      <c r="F113" s="125">
        <v>6833.0860000000002</v>
      </c>
      <c r="G113" s="125">
        <v>7125.2830000000004</v>
      </c>
      <c r="H113" s="125">
        <v>7847.0839999999998</v>
      </c>
      <c r="I113" s="125">
        <v>6931.509</v>
      </c>
      <c r="J113" s="125">
        <v>7596.4390000000003</v>
      </c>
      <c r="K113" s="125">
        <v>7278.6040000000003</v>
      </c>
      <c r="L113" s="125">
        <v>6721.6679999999997</v>
      </c>
      <c r="M113" s="125">
        <v>6954.174</v>
      </c>
      <c r="N113" s="126">
        <v>7915.3019999999997</v>
      </c>
    </row>
    <row r="114" spans="1:16" s="5" customFormat="1" ht="19.5" customHeight="1" x14ac:dyDescent="0.1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/>
    </row>
    <row r="115" spans="1:16" s="5" customFormat="1" ht="19.5" customHeight="1" x14ac:dyDescent="0.1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/>
    </row>
    <row r="116" spans="1:16" s="5" customFormat="1" ht="19.5" customHeight="1" x14ac:dyDescent="0.1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/>
    </row>
    <row r="117" spans="1:16" s="5" customFormat="1" ht="19.5" customHeight="1" x14ac:dyDescent="0.1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"/>
    </row>
    <row r="118" spans="1:16" s="5" customFormat="1" ht="19.5" customHeight="1" x14ac:dyDescent="0.1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/>
    </row>
    <row r="119" spans="1:16" s="5" customFormat="1" ht="19.5" customHeight="1" x14ac:dyDescent="0.1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"/>
    </row>
    <row r="120" spans="1:16" s="5" customFormat="1" ht="19.5" customHeight="1" x14ac:dyDescent="0.1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/>
    </row>
    <row r="121" spans="1:16" s="5" customFormat="1" ht="19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/>
    </row>
    <row r="122" spans="1:16" s="5" customFormat="1" ht="19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"/>
    </row>
    <row r="123" spans="1:16" s="5" customFormat="1" ht="19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"/>
    </row>
    <row r="124" spans="1:16" ht="19.5" customHeight="1" x14ac:dyDescent="0.15"/>
    <row r="125" spans="1:16" ht="19.5" customHeight="1" x14ac:dyDescent="0.15"/>
    <row r="126" spans="1:16" ht="19.5" customHeight="1" x14ac:dyDescent="0.15"/>
  </sheetData>
  <mergeCells count="46">
    <mergeCell ref="A59:C64"/>
    <mergeCell ref="A34:D34"/>
    <mergeCell ref="F34:H34"/>
    <mergeCell ref="J34:L40"/>
    <mergeCell ref="A45:C50"/>
    <mergeCell ref="A51:C56"/>
    <mergeCell ref="A108:C113"/>
    <mergeCell ref="A65:C70"/>
    <mergeCell ref="A73:C78"/>
    <mergeCell ref="A79:C84"/>
    <mergeCell ref="A88:C93"/>
    <mergeCell ref="A94:C99"/>
    <mergeCell ref="A102:C107"/>
    <mergeCell ref="N34:O40"/>
    <mergeCell ref="A35:C36"/>
    <mergeCell ref="D35:D36"/>
    <mergeCell ref="G35:H36"/>
    <mergeCell ref="A37:D37"/>
    <mergeCell ref="A38:D38"/>
    <mergeCell ref="F38:H38"/>
    <mergeCell ref="A39:C40"/>
    <mergeCell ref="D39:D40"/>
    <mergeCell ref="G39:H40"/>
    <mergeCell ref="C29:E29"/>
    <mergeCell ref="F29:G29"/>
    <mergeCell ref="H29:J29"/>
    <mergeCell ref="A10:O10"/>
    <mergeCell ref="A12:B12"/>
    <mergeCell ref="A22:O22"/>
    <mergeCell ref="C25:E25"/>
    <mergeCell ref="H25:J25"/>
    <mergeCell ref="L25:N26"/>
    <mergeCell ref="A27:B27"/>
    <mergeCell ref="C27:E27"/>
    <mergeCell ref="F27:G27"/>
    <mergeCell ref="H27:J27"/>
    <mergeCell ref="L27:N28"/>
    <mergeCell ref="A29:B29"/>
    <mergeCell ref="A8:O8"/>
    <mergeCell ref="A6:O6"/>
    <mergeCell ref="A7:O7"/>
    <mergeCell ref="N4:O4"/>
    <mergeCell ref="N2:O2"/>
    <mergeCell ref="J4:L4"/>
    <mergeCell ref="J2:L2"/>
    <mergeCell ref="N5:O5"/>
  </mergeCells>
  <phoneticPr fontId="1"/>
  <dataValidations count="1">
    <dataValidation type="list" allowBlank="1" showInputMessage="1" showErrorMessage="1" sqref="N2:O2">
      <formula1>地域一覧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13</xdr:col>
                    <xdr:colOff>9525</xdr:colOff>
                    <xdr:row>2</xdr:row>
                    <xdr:rowOff>47625</xdr:rowOff>
                  </from>
                  <to>
                    <xdr:col>13</xdr:col>
                    <xdr:colOff>314325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14</xdr:col>
                    <xdr:colOff>9525</xdr:colOff>
                    <xdr:row>2</xdr:row>
                    <xdr:rowOff>47625</xdr:rowOff>
                  </from>
                  <to>
                    <xdr:col>14</xdr:col>
                    <xdr:colOff>314325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計算用!$H$2:$H$5</xm:f>
          </x14:formula1>
          <xm:sqref>N5:O5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N63"/>
  <sheetViews>
    <sheetView workbookViewId="0">
      <selection activeCell="E18" sqref="E18"/>
    </sheetView>
  </sheetViews>
  <sheetFormatPr defaultRowHeight="13.5" x14ac:dyDescent="0.15"/>
  <cols>
    <col min="2" max="2" width="3.5" bestFit="1" customWidth="1"/>
    <col min="4" max="4" width="9.25" bestFit="1" customWidth="1"/>
  </cols>
  <sheetData>
    <row r="2" spans="1:14" x14ac:dyDescent="0.15">
      <c r="A2" s="187" t="s">
        <v>112</v>
      </c>
      <c r="B2" s="187"/>
      <c r="C2" s="60">
        <f>居住地域</f>
        <v>0</v>
      </c>
      <c r="G2" t="s">
        <v>117</v>
      </c>
      <c r="H2" t="s">
        <v>118</v>
      </c>
    </row>
    <row r="3" spans="1:14" x14ac:dyDescent="0.15">
      <c r="A3" s="187" t="s">
        <v>113</v>
      </c>
      <c r="B3" s="187"/>
      <c r="C3" s="60" t="e">
        <f>VLOOKUP(C2,A14:B63,2,FALSE)</f>
        <v>#N/A</v>
      </c>
      <c r="E3" s="46"/>
      <c r="H3" t="s">
        <v>119</v>
      </c>
    </row>
    <row r="4" spans="1:14" x14ac:dyDescent="0.15">
      <c r="A4" s="187" t="s">
        <v>2</v>
      </c>
      <c r="B4" s="187"/>
      <c r="C4" s="60" t="str">
        <f>IF(0&lt;世帯人数合計,IF(世帯人数合計&gt;=6,6,世帯人数合計),"-")</f>
        <v>-</v>
      </c>
      <c r="H4" t="s">
        <v>120</v>
      </c>
    </row>
    <row r="5" spans="1:14" x14ac:dyDescent="0.15">
      <c r="H5" t="s">
        <v>121</v>
      </c>
    </row>
    <row r="6" spans="1:14" ht="17.25" x14ac:dyDescent="0.15">
      <c r="A6" s="189" t="s">
        <v>115</v>
      </c>
      <c r="B6" s="188"/>
      <c r="C6" s="188"/>
      <c r="D6" s="190" t="str">
        <f>IF(ISERROR(INDEX(C14:H63,C3,C4)),"",INDEX(C14:H63,C3,C4))</f>
        <v/>
      </c>
      <c r="E6" s="190"/>
    </row>
    <row r="7" spans="1:14" ht="17.25" x14ac:dyDescent="0.15">
      <c r="A7" s="188" t="s">
        <v>114</v>
      </c>
      <c r="B7" s="188"/>
      <c r="C7" s="188"/>
      <c r="D7" s="190" t="str">
        <f>IF(ISERROR(INDEX(I14:N63,C3,C4)),"",INDEX(I14:N63,C3,C4))</f>
        <v/>
      </c>
      <c r="E7" s="190"/>
    </row>
    <row r="11" spans="1:14" x14ac:dyDescent="0.15">
      <c r="A11" s="49"/>
      <c r="B11" s="57"/>
      <c r="C11" s="185" t="s">
        <v>26</v>
      </c>
      <c r="D11" s="186"/>
      <c r="E11" s="186"/>
      <c r="F11" s="186"/>
      <c r="G11" s="186"/>
      <c r="H11" s="186"/>
      <c r="I11" s="184" t="s">
        <v>33</v>
      </c>
      <c r="J11" s="184"/>
      <c r="K11" s="184"/>
      <c r="L11" s="184"/>
      <c r="M11" s="184"/>
      <c r="N11" s="184"/>
    </row>
    <row r="12" spans="1:14" x14ac:dyDescent="0.15">
      <c r="A12" s="58"/>
      <c r="B12" s="59"/>
      <c r="C12" s="54">
        <v>1</v>
      </c>
      <c r="D12" s="47">
        <v>2</v>
      </c>
      <c r="E12" s="47">
        <v>3</v>
      </c>
      <c r="F12" s="47">
        <v>4</v>
      </c>
      <c r="G12" s="47">
        <v>5</v>
      </c>
      <c r="H12" s="47">
        <v>6</v>
      </c>
      <c r="I12" s="48">
        <v>1</v>
      </c>
      <c r="J12" s="48">
        <v>2</v>
      </c>
      <c r="K12" s="48">
        <v>3</v>
      </c>
      <c r="L12" s="48">
        <v>4</v>
      </c>
      <c r="M12" s="48">
        <v>5</v>
      </c>
      <c r="N12" s="48">
        <v>6</v>
      </c>
    </row>
    <row r="13" spans="1:14" x14ac:dyDescent="0.15">
      <c r="A13" s="55" t="s">
        <v>2</v>
      </c>
      <c r="B13" s="56" t="s">
        <v>111</v>
      </c>
      <c r="C13" s="47" t="s">
        <v>27</v>
      </c>
      <c r="D13" s="47" t="s">
        <v>28</v>
      </c>
      <c r="E13" s="47" t="s">
        <v>29</v>
      </c>
      <c r="F13" s="47" t="s">
        <v>30</v>
      </c>
      <c r="G13" s="47" t="s">
        <v>31</v>
      </c>
      <c r="H13" s="47" t="s">
        <v>32</v>
      </c>
      <c r="I13" s="48" t="s">
        <v>27</v>
      </c>
      <c r="J13" s="48" t="s">
        <v>28</v>
      </c>
      <c r="K13" s="48" t="s">
        <v>29</v>
      </c>
      <c r="L13" s="48" t="s">
        <v>30</v>
      </c>
      <c r="M13" s="48" t="s">
        <v>31</v>
      </c>
      <c r="N13" s="48" t="s">
        <v>32</v>
      </c>
    </row>
    <row r="14" spans="1:14" x14ac:dyDescent="0.15">
      <c r="A14" s="50" t="s">
        <v>16</v>
      </c>
      <c r="B14" s="51">
        <v>1</v>
      </c>
      <c r="C14" s="127">
        <v>35250.841</v>
      </c>
      <c r="D14" s="127">
        <v>65489.430999999997</v>
      </c>
      <c r="E14" s="127">
        <v>75821.001000000004</v>
      </c>
      <c r="F14" s="127">
        <v>79893.445999999996</v>
      </c>
      <c r="G14" s="127">
        <v>92521.509000000005</v>
      </c>
      <c r="H14" s="127">
        <v>113269.53599999999</v>
      </c>
      <c r="I14" s="127">
        <v>2514.6</v>
      </c>
      <c r="J14" s="127">
        <v>4525.5600000000004</v>
      </c>
      <c r="K14" s="127">
        <v>5285.4</v>
      </c>
      <c r="L14" s="127">
        <v>5651.28</v>
      </c>
      <c r="M14" s="127">
        <v>6564.36</v>
      </c>
      <c r="N14" s="127">
        <v>8111.88</v>
      </c>
    </row>
    <row r="15" spans="1:14" x14ac:dyDescent="0.15">
      <c r="A15" s="50" t="s">
        <v>17</v>
      </c>
      <c r="B15" s="51">
        <v>2</v>
      </c>
      <c r="C15" s="127">
        <v>41683.033000000003</v>
      </c>
      <c r="D15" s="127">
        <v>83770.401000000013</v>
      </c>
      <c r="E15" s="127">
        <v>93309.032000000007</v>
      </c>
      <c r="F15" s="127">
        <v>94451.244000000006</v>
      </c>
      <c r="G15" s="127">
        <v>114093.871</v>
      </c>
      <c r="H15" s="127">
        <v>149089.61199999999</v>
      </c>
      <c r="I15" s="127">
        <v>2230.7109999999998</v>
      </c>
      <c r="J15" s="127">
        <v>4014.6419999999998</v>
      </c>
      <c r="K15" s="127">
        <v>4688.6989999999996</v>
      </c>
      <c r="L15" s="127">
        <v>5013.2719999999999</v>
      </c>
      <c r="M15" s="127">
        <v>5823.2690000000002</v>
      </c>
      <c r="N15" s="127">
        <v>7196.08</v>
      </c>
    </row>
    <row r="16" spans="1:14" x14ac:dyDescent="0.15">
      <c r="A16" s="50" t="s">
        <v>18</v>
      </c>
      <c r="B16" s="51">
        <v>3</v>
      </c>
      <c r="C16" s="127">
        <v>46434.775999999998</v>
      </c>
      <c r="D16" s="127">
        <v>94515.157000000007</v>
      </c>
      <c r="E16" s="127">
        <v>104572.52100000001</v>
      </c>
      <c r="F16" s="127">
        <v>105136.287</v>
      </c>
      <c r="G16" s="127">
        <v>128102.962</v>
      </c>
      <c r="H16" s="127">
        <v>169562.538</v>
      </c>
      <c r="I16" s="127">
        <v>2443.6570000000002</v>
      </c>
      <c r="J16" s="127">
        <v>4397.884</v>
      </c>
      <c r="K16" s="127">
        <v>5136.2870000000003</v>
      </c>
      <c r="L16" s="127">
        <v>5491.8440000000001</v>
      </c>
      <c r="M16" s="127">
        <v>6379.1639999999998</v>
      </c>
      <c r="N16" s="127">
        <v>7883.0249999999996</v>
      </c>
    </row>
    <row r="17" spans="1:14" x14ac:dyDescent="0.15">
      <c r="A17" s="50" t="s">
        <v>19</v>
      </c>
      <c r="B17" s="51">
        <v>4</v>
      </c>
      <c r="C17" s="127">
        <v>42046.154999999999</v>
      </c>
      <c r="D17" s="127">
        <v>82855.862999999998</v>
      </c>
      <c r="E17" s="127">
        <v>93186.671000000002</v>
      </c>
      <c r="F17" s="127">
        <v>95296.112999999998</v>
      </c>
      <c r="G17" s="127">
        <v>113844.435</v>
      </c>
      <c r="H17" s="127">
        <v>146320.43</v>
      </c>
      <c r="I17" s="127">
        <v>2421.7809999999999</v>
      </c>
      <c r="J17" s="127">
        <v>4358.5119999999997</v>
      </c>
      <c r="K17" s="127">
        <v>5090.3050000000003</v>
      </c>
      <c r="L17" s="127">
        <v>5442.6790000000001</v>
      </c>
      <c r="M17" s="127">
        <v>6322.0559999999996</v>
      </c>
      <c r="N17" s="127">
        <v>7812.4530000000004</v>
      </c>
    </row>
    <row r="18" spans="1:14" x14ac:dyDescent="0.15">
      <c r="A18" s="50" t="s">
        <v>20</v>
      </c>
      <c r="B18" s="51">
        <v>5</v>
      </c>
      <c r="C18" s="127">
        <v>35627.044000000002</v>
      </c>
      <c r="D18" s="127">
        <v>66545.590000000011</v>
      </c>
      <c r="E18" s="127">
        <v>76956.684000000008</v>
      </c>
      <c r="F18" s="127">
        <v>80894.327999999994</v>
      </c>
      <c r="G18" s="127">
        <v>93549.224000000002</v>
      </c>
      <c r="H18" s="127">
        <v>114154.73</v>
      </c>
      <c r="I18" s="127">
        <v>2310.69</v>
      </c>
      <c r="J18" s="127">
        <v>4158.58</v>
      </c>
      <c r="K18" s="127">
        <v>4856.8040000000001</v>
      </c>
      <c r="L18" s="127">
        <v>5193.0140000000001</v>
      </c>
      <c r="M18" s="127">
        <v>6032.0519999999997</v>
      </c>
      <c r="N18" s="127">
        <v>7454.0829999999996</v>
      </c>
    </row>
    <row r="19" spans="1:14" x14ac:dyDescent="0.15">
      <c r="A19" s="50" t="s">
        <v>21</v>
      </c>
      <c r="B19" s="51">
        <v>6</v>
      </c>
      <c r="C19" s="127">
        <v>42225.154000000002</v>
      </c>
      <c r="D19" s="127">
        <v>83744.868000000002</v>
      </c>
      <c r="E19" s="127">
        <v>93827.448000000004</v>
      </c>
      <c r="F19" s="127">
        <v>95619.002000000008</v>
      </c>
      <c r="G19" s="127">
        <v>114848.27</v>
      </c>
      <c r="H19" s="127">
        <v>148867.068</v>
      </c>
      <c r="I19" s="127">
        <v>2471.7820000000002</v>
      </c>
      <c r="J19" s="127">
        <v>4448.5</v>
      </c>
      <c r="K19" s="127">
        <v>5195.4009999999998</v>
      </c>
      <c r="L19" s="127">
        <v>5555.0510000000004</v>
      </c>
      <c r="M19" s="127">
        <v>6452.5829999999996</v>
      </c>
      <c r="N19" s="127">
        <v>7973.7520000000004</v>
      </c>
    </row>
    <row r="20" spans="1:14" x14ac:dyDescent="0.15">
      <c r="A20" s="50" t="s">
        <v>22</v>
      </c>
      <c r="B20" s="51">
        <v>7</v>
      </c>
      <c r="C20" s="127">
        <v>43204.699000000001</v>
      </c>
      <c r="D20" s="127">
        <v>83630.09599999999</v>
      </c>
      <c r="E20" s="127">
        <v>94937.986000000004</v>
      </c>
      <c r="F20" s="127">
        <v>97994.018000000011</v>
      </c>
      <c r="G20" s="127">
        <v>115762.717</v>
      </c>
      <c r="H20" s="127">
        <v>146210.962</v>
      </c>
      <c r="I20" s="127">
        <v>2580.5439999999999</v>
      </c>
      <c r="J20" s="127">
        <v>4644.241</v>
      </c>
      <c r="K20" s="127">
        <v>5424.0069999999996</v>
      </c>
      <c r="L20" s="127">
        <v>5799.482</v>
      </c>
      <c r="M20" s="127">
        <v>6736.5079999999998</v>
      </c>
      <c r="N20" s="127">
        <v>8324.6110000000008</v>
      </c>
    </row>
    <row r="21" spans="1:14" x14ac:dyDescent="0.15">
      <c r="A21" s="50" t="s">
        <v>23</v>
      </c>
      <c r="B21" s="51">
        <v>8</v>
      </c>
      <c r="C21" s="127">
        <v>39740.531999999999</v>
      </c>
      <c r="D21" s="127">
        <v>75288.915000000008</v>
      </c>
      <c r="E21" s="127">
        <v>86358.56</v>
      </c>
      <c r="F21" s="127">
        <v>90112.847999999998</v>
      </c>
      <c r="G21" s="127">
        <v>105312.86600000001</v>
      </c>
      <c r="H21" s="127">
        <v>130803.193</v>
      </c>
      <c r="I21" s="127">
        <v>2602.3330000000001</v>
      </c>
      <c r="J21" s="127">
        <v>4683.4549999999999</v>
      </c>
      <c r="K21" s="127">
        <v>5469.8059999999996</v>
      </c>
      <c r="L21" s="127">
        <v>5848.451</v>
      </c>
      <c r="M21" s="127">
        <v>6793.3879999999999</v>
      </c>
      <c r="N21" s="127">
        <v>8394.9009999999998</v>
      </c>
    </row>
    <row r="22" spans="1:14" x14ac:dyDescent="0.15">
      <c r="A22" s="50" t="s">
        <v>24</v>
      </c>
      <c r="B22" s="51">
        <v>9</v>
      </c>
      <c r="C22" s="127">
        <v>35085.58</v>
      </c>
      <c r="D22" s="127">
        <v>64720.097999999998</v>
      </c>
      <c r="E22" s="127">
        <v>75257.616000000009</v>
      </c>
      <c r="F22" s="127">
        <v>79593.42300000001</v>
      </c>
      <c r="G22" s="127">
        <v>91635.714999999997</v>
      </c>
      <c r="H22" s="127">
        <v>111056.177</v>
      </c>
      <c r="I22" s="127">
        <v>2464.7689999999998</v>
      </c>
      <c r="J22" s="127">
        <v>4435.8789999999999</v>
      </c>
      <c r="K22" s="127">
        <v>5180.6620000000003</v>
      </c>
      <c r="L22" s="127">
        <v>5539.2910000000002</v>
      </c>
      <c r="M22" s="127">
        <v>6434.277</v>
      </c>
      <c r="N22" s="127">
        <v>7951.1310000000003</v>
      </c>
    </row>
    <row r="23" spans="1:14" x14ac:dyDescent="0.15">
      <c r="A23" s="50" t="s">
        <v>25</v>
      </c>
      <c r="B23" s="51">
        <v>10</v>
      </c>
      <c r="C23" s="127">
        <v>35277.205000000002</v>
      </c>
      <c r="D23" s="127">
        <v>65134.178</v>
      </c>
      <c r="E23" s="127">
        <v>75691.687000000005</v>
      </c>
      <c r="F23" s="127">
        <v>80013.051999999996</v>
      </c>
      <c r="G23" s="127">
        <v>92203.32699999999</v>
      </c>
      <c r="H23" s="127">
        <v>111924.73999999999</v>
      </c>
      <c r="I23" s="127">
        <v>2489.8440000000001</v>
      </c>
      <c r="J23" s="127">
        <v>4481.0069999999996</v>
      </c>
      <c r="K23" s="127">
        <v>5233.366</v>
      </c>
      <c r="L23" s="127">
        <v>5595.6440000000002</v>
      </c>
      <c r="M23" s="127">
        <v>6499.7349999999997</v>
      </c>
      <c r="N23" s="127">
        <v>8032.02</v>
      </c>
    </row>
    <row r="24" spans="1:14" x14ac:dyDescent="0.15">
      <c r="A24" s="50" t="s">
        <v>34</v>
      </c>
      <c r="B24" s="51">
        <v>11</v>
      </c>
      <c r="C24" s="127">
        <v>30044.462</v>
      </c>
      <c r="D24" s="127">
        <v>55404.584000000003</v>
      </c>
      <c r="E24" s="127">
        <v>64409.664999999994</v>
      </c>
      <c r="F24" s="127">
        <v>68125.911000000007</v>
      </c>
      <c r="G24" s="127">
        <v>78504.577999999994</v>
      </c>
      <c r="H24" s="127">
        <v>95308.862000000008</v>
      </c>
      <c r="I24" s="127">
        <v>2152.4279999999999</v>
      </c>
      <c r="J24" s="127">
        <v>3873.7550000000001</v>
      </c>
      <c r="K24" s="127">
        <v>4524.1570000000002</v>
      </c>
      <c r="L24" s="127">
        <v>4837.34</v>
      </c>
      <c r="M24" s="127">
        <v>5618.9120000000003</v>
      </c>
      <c r="N24" s="127">
        <v>6943.5460000000003</v>
      </c>
    </row>
    <row r="25" spans="1:14" x14ac:dyDescent="0.15">
      <c r="A25" s="50" t="s">
        <v>35</v>
      </c>
      <c r="B25" s="51">
        <v>12</v>
      </c>
      <c r="C25" s="127">
        <v>35388.707999999999</v>
      </c>
      <c r="D25" s="127">
        <v>64133.712</v>
      </c>
      <c r="E25" s="127">
        <v>75262.738000000012</v>
      </c>
      <c r="F25" s="127">
        <v>80304.452999999994</v>
      </c>
      <c r="G25" s="127">
        <v>91549.238000000012</v>
      </c>
      <c r="H25" s="127">
        <v>109118.65499999998</v>
      </c>
      <c r="I25" s="127">
        <v>2595.5259999999998</v>
      </c>
      <c r="J25" s="127">
        <v>4671.2039999999997</v>
      </c>
      <c r="K25" s="127">
        <v>5455.4979999999996</v>
      </c>
      <c r="L25" s="127">
        <v>5833.1530000000002</v>
      </c>
      <c r="M25" s="127">
        <v>6775.6180000000004</v>
      </c>
      <c r="N25" s="127">
        <v>8372.9410000000007</v>
      </c>
    </row>
    <row r="26" spans="1:14" x14ac:dyDescent="0.15">
      <c r="A26" s="50" t="s">
        <v>36</v>
      </c>
      <c r="B26" s="51">
        <v>13</v>
      </c>
      <c r="C26" s="127">
        <v>29932.373</v>
      </c>
      <c r="D26" s="127">
        <v>54241.447999999997</v>
      </c>
      <c r="E26" s="127">
        <v>63646.569999999992</v>
      </c>
      <c r="F26" s="127">
        <v>67910.900000000009</v>
      </c>
      <c r="G26" s="127">
        <v>77448.852000000014</v>
      </c>
      <c r="H26" s="127">
        <v>92379.112000000008</v>
      </c>
      <c r="I26" s="127">
        <v>2210.893</v>
      </c>
      <c r="J26" s="127">
        <v>3978.9740000000002</v>
      </c>
      <c r="K26" s="127">
        <v>4647.0420000000004</v>
      </c>
      <c r="L26" s="127">
        <v>4968.732</v>
      </c>
      <c r="M26" s="127">
        <v>5771.5320000000002</v>
      </c>
      <c r="N26" s="127">
        <v>7132.1469999999999</v>
      </c>
    </row>
    <row r="27" spans="1:14" x14ac:dyDescent="0.15">
      <c r="A27" s="50" t="s">
        <v>37</v>
      </c>
      <c r="B27" s="51">
        <v>14</v>
      </c>
      <c r="C27" s="127">
        <v>32729.907000000003</v>
      </c>
      <c r="D27" s="127">
        <v>58878.411</v>
      </c>
      <c r="E27" s="127">
        <v>69335.785999999993</v>
      </c>
      <c r="F27" s="127">
        <v>74247.271999999997</v>
      </c>
      <c r="G27" s="127">
        <v>84385.12000000001</v>
      </c>
      <c r="H27" s="127">
        <v>100073.481</v>
      </c>
      <c r="I27" s="127">
        <v>2483.596</v>
      </c>
      <c r="J27" s="127">
        <v>4469.7619999999997</v>
      </c>
      <c r="K27" s="127">
        <v>5220.2340000000004</v>
      </c>
      <c r="L27" s="127">
        <v>5581.6019999999999</v>
      </c>
      <c r="M27" s="127">
        <v>6483.4250000000002</v>
      </c>
      <c r="N27" s="127">
        <v>8011.8639999999996</v>
      </c>
    </row>
    <row r="28" spans="1:14" x14ac:dyDescent="0.15">
      <c r="A28" s="50" t="s">
        <v>38</v>
      </c>
      <c r="B28" s="51">
        <v>15</v>
      </c>
      <c r="C28" s="127">
        <v>32446.471999999998</v>
      </c>
      <c r="D28" s="127">
        <v>58595.813000000002</v>
      </c>
      <c r="E28" s="127">
        <v>68909.430999999997</v>
      </c>
      <c r="F28" s="127">
        <v>73656.852999999988</v>
      </c>
      <c r="G28" s="127">
        <v>83742.695000000007</v>
      </c>
      <c r="H28" s="127">
        <v>99330.159</v>
      </c>
      <c r="I28" s="127">
        <v>2368.0309999999999</v>
      </c>
      <c r="J28" s="127">
        <v>4261.7780000000002</v>
      </c>
      <c r="K28" s="127">
        <v>4977.3289999999997</v>
      </c>
      <c r="L28" s="127">
        <v>5321.8819999999996</v>
      </c>
      <c r="M28" s="127">
        <v>6181.7420000000002</v>
      </c>
      <c r="N28" s="127">
        <v>7639.0609999999997</v>
      </c>
    </row>
    <row r="29" spans="1:14" x14ac:dyDescent="0.15">
      <c r="A29" s="50" t="s">
        <v>39</v>
      </c>
      <c r="B29" s="51">
        <v>16</v>
      </c>
      <c r="C29" s="127">
        <v>31236.984</v>
      </c>
      <c r="D29" s="127">
        <v>56269.245000000003</v>
      </c>
      <c r="E29" s="127">
        <v>66256.546000000002</v>
      </c>
      <c r="F29" s="127">
        <v>70909.079000000012</v>
      </c>
      <c r="G29" s="127">
        <v>80519.554000000004</v>
      </c>
      <c r="H29" s="127">
        <v>95307.547999999995</v>
      </c>
      <c r="I29" s="127">
        <v>2299.7489999999998</v>
      </c>
      <c r="J29" s="127">
        <v>4138.8900000000003</v>
      </c>
      <c r="K29" s="127">
        <v>4833.808</v>
      </c>
      <c r="L29" s="127">
        <v>5168.4269999999997</v>
      </c>
      <c r="M29" s="127">
        <v>6003.4920000000002</v>
      </c>
      <c r="N29" s="127">
        <v>7418.79</v>
      </c>
    </row>
    <row r="30" spans="1:14" x14ac:dyDescent="0.15">
      <c r="A30" s="50" t="s">
        <v>40</v>
      </c>
      <c r="B30" s="51">
        <v>17</v>
      </c>
      <c r="C30" s="127">
        <v>37926.455000000002</v>
      </c>
      <c r="D30" s="127">
        <v>70603.413</v>
      </c>
      <c r="E30" s="127">
        <v>81729.350999999995</v>
      </c>
      <c r="F30" s="127">
        <v>86044.930999999997</v>
      </c>
      <c r="G30" s="127">
        <v>99518.285000000003</v>
      </c>
      <c r="H30" s="127">
        <v>121516.66100000001</v>
      </c>
      <c r="I30" s="127">
        <v>2577.6390000000001</v>
      </c>
      <c r="J30" s="127">
        <v>4639.0119999999997</v>
      </c>
      <c r="K30" s="127">
        <v>5417.9</v>
      </c>
      <c r="L30" s="127">
        <v>5792.9530000000004</v>
      </c>
      <c r="M30" s="127">
        <v>6728.9229999999998</v>
      </c>
      <c r="N30" s="127">
        <v>8315.2379999999994</v>
      </c>
    </row>
    <row r="31" spans="1:14" x14ac:dyDescent="0.15">
      <c r="A31" s="50" t="s">
        <v>41</v>
      </c>
      <c r="B31" s="51">
        <v>18</v>
      </c>
      <c r="C31" s="127">
        <v>43881.055999999997</v>
      </c>
      <c r="D31" s="127">
        <v>83656.236999999994</v>
      </c>
      <c r="E31" s="127">
        <v>95513.447</v>
      </c>
      <c r="F31" s="127">
        <v>99320.627999999997</v>
      </c>
      <c r="G31" s="127">
        <v>116942.05899999999</v>
      </c>
      <c r="H31" s="127">
        <v>147098.11199999999</v>
      </c>
      <c r="I31" s="127">
        <v>3038.8429999999998</v>
      </c>
      <c r="J31" s="127">
        <v>5469.0469999999996</v>
      </c>
      <c r="K31" s="127">
        <v>6387.2979999999998</v>
      </c>
      <c r="L31" s="127">
        <v>6829.4560000000001</v>
      </c>
      <c r="M31" s="127">
        <v>7932.8950000000004</v>
      </c>
      <c r="N31" s="127">
        <v>9803.0409999999993</v>
      </c>
    </row>
    <row r="32" spans="1:14" x14ac:dyDescent="0.15">
      <c r="A32" s="50" t="s">
        <v>42</v>
      </c>
      <c r="B32" s="51">
        <v>19</v>
      </c>
      <c r="C32" s="127">
        <v>41513.255000000005</v>
      </c>
      <c r="D32" s="127">
        <v>77822.414000000004</v>
      </c>
      <c r="E32" s="127">
        <v>89607.297999999995</v>
      </c>
      <c r="F32" s="127">
        <v>93977.024000000005</v>
      </c>
      <c r="G32" s="127">
        <v>109637.073</v>
      </c>
      <c r="H32" s="127">
        <v>135911.84399999998</v>
      </c>
      <c r="I32" s="127">
        <v>3015.201</v>
      </c>
      <c r="J32" s="127">
        <v>5426.4979999999996</v>
      </c>
      <c r="K32" s="127">
        <v>6337.6049999999996</v>
      </c>
      <c r="L32" s="127">
        <v>6776.3239999999996</v>
      </c>
      <c r="M32" s="127">
        <v>7871.1779999999999</v>
      </c>
      <c r="N32" s="127">
        <v>9726.7749999999996</v>
      </c>
    </row>
    <row r="33" spans="1:14" x14ac:dyDescent="0.15">
      <c r="A33" s="50" t="s">
        <v>43</v>
      </c>
      <c r="B33" s="51">
        <v>20</v>
      </c>
      <c r="C33" s="127">
        <v>42731.803</v>
      </c>
      <c r="D33" s="127">
        <v>79565.134999999995</v>
      </c>
      <c r="E33" s="127">
        <v>91939.520000000004</v>
      </c>
      <c r="F33" s="127">
        <v>96755.257000000012</v>
      </c>
      <c r="G33" s="127">
        <v>112427.28599999999</v>
      </c>
      <c r="H33" s="127">
        <v>138464.27900000001</v>
      </c>
      <c r="I33" s="127">
        <v>3144.7170000000001</v>
      </c>
      <c r="J33" s="127">
        <v>5659.59</v>
      </c>
      <c r="K33" s="127">
        <v>6609.8329999999996</v>
      </c>
      <c r="L33" s="127">
        <v>7067.3969999999999</v>
      </c>
      <c r="M33" s="127">
        <v>8209.2790000000005</v>
      </c>
      <c r="N33" s="127">
        <v>10144.582</v>
      </c>
    </row>
    <row r="34" spans="1:14" x14ac:dyDescent="0.15">
      <c r="A34" s="50" t="s">
        <v>44</v>
      </c>
      <c r="B34" s="51">
        <v>21</v>
      </c>
      <c r="C34" s="127">
        <v>33667.457000000002</v>
      </c>
      <c r="D34" s="127">
        <v>62841.846000000005</v>
      </c>
      <c r="E34" s="127">
        <v>72528.678</v>
      </c>
      <c r="F34" s="127">
        <v>76234.04800000001</v>
      </c>
      <c r="G34" s="127">
        <v>88688.467999999993</v>
      </c>
      <c r="H34" s="127">
        <v>109436.83200000001</v>
      </c>
      <c r="I34" s="127">
        <v>2455.502</v>
      </c>
      <c r="J34" s="127">
        <v>4419.201</v>
      </c>
      <c r="K34" s="127">
        <v>5161.183</v>
      </c>
      <c r="L34" s="127">
        <v>5518.4639999999999</v>
      </c>
      <c r="M34" s="127">
        <v>6410.085</v>
      </c>
      <c r="N34" s="127">
        <v>7921.2359999999999</v>
      </c>
    </row>
    <row r="35" spans="1:14" x14ac:dyDescent="0.15">
      <c r="A35" s="50" t="s">
        <v>45</v>
      </c>
      <c r="B35" s="51">
        <v>22</v>
      </c>
      <c r="C35" s="127">
        <v>35683.822</v>
      </c>
      <c r="D35" s="127">
        <v>67553.846999999994</v>
      </c>
      <c r="E35" s="127">
        <v>77509.994000000006</v>
      </c>
      <c r="F35" s="127">
        <v>80908.802000000011</v>
      </c>
      <c r="G35" s="127">
        <v>94534.178</v>
      </c>
      <c r="H35" s="127">
        <v>117375.967</v>
      </c>
      <c r="I35" s="127">
        <v>2349.5540000000001</v>
      </c>
      <c r="J35" s="127">
        <v>4228.5240000000003</v>
      </c>
      <c r="K35" s="127">
        <v>4938.491</v>
      </c>
      <c r="L35" s="127">
        <v>5280.357</v>
      </c>
      <c r="M35" s="127">
        <v>6133.5060000000003</v>
      </c>
      <c r="N35" s="127">
        <v>7579.4549999999999</v>
      </c>
    </row>
    <row r="36" spans="1:14" x14ac:dyDescent="0.15">
      <c r="A36" s="50" t="s">
        <v>46</v>
      </c>
      <c r="B36" s="51">
        <v>23</v>
      </c>
      <c r="C36" s="127">
        <v>38242.108999999997</v>
      </c>
      <c r="D36" s="127">
        <v>69883.406000000003</v>
      </c>
      <c r="E36" s="127">
        <v>81603.478999999992</v>
      </c>
      <c r="F36" s="127">
        <v>86701.222000000009</v>
      </c>
      <c r="G36" s="127">
        <v>99474.099000000002</v>
      </c>
      <c r="H36" s="127">
        <v>119903.90400000001</v>
      </c>
      <c r="I36" s="127">
        <v>2833.473</v>
      </c>
      <c r="J36" s="127">
        <v>5099.4399999999996</v>
      </c>
      <c r="K36" s="127">
        <v>5955.634</v>
      </c>
      <c r="L36" s="127">
        <v>6367.9110000000001</v>
      </c>
      <c r="M36" s="127">
        <v>7396.777</v>
      </c>
      <c r="N36" s="127">
        <v>9140.5360000000001</v>
      </c>
    </row>
    <row r="37" spans="1:14" x14ac:dyDescent="0.15">
      <c r="A37" s="50" t="s">
        <v>47</v>
      </c>
      <c r="B37" s="51">
        <v>24</v>
      </c>
      <c r="C37" s="127">
        <v>34760.043000000005</v>
      </c>
      <c r="D37" s="127">
        <v>63038.834000000003</v>
      </c>
      <c r="E37" s="127">
        <v>73966.225999999995</v>
      </c>
      <c r="F37" s="127">
        <v>78896.161000000007</v>
      </c>
      <c r="G37" s="127">
        <v>89928.145000000004</v>
      </c>
      <c r="H37" s="127">
        <v>107141.27500000001</v>
      </c>
      <c r="I37" s="127">
        <v>2520.9270000000001</v>
      </c>
      <c r="J37" s="127">
        <v>4536.9459999999999</v>
      </c>
      <c r="K37" s="127">
        <v>5298.6980000000003</v>
      </c>
      <c r="L37" s="127">
        <v>5665.4979999999996</v>
      </c>
      <c r="M37" s="127">
        <v>6580.8760000000002</v>
      </c>
      <c r="N37" s="127">
        <v>8132.2889999999998</v>
      </c>
    </row>
    <row r="38" spans="1:14" x14ac:dyDescent="0.15">
      <c r="A38" s="50" t="s">
        <v>48</v>
      </c>
      <c r="B38" s="51">
        <v>25</v>
      </c>
      <c r="C38" s="127">
        <v>33423.889000000003</v>
      </c>
      <c r="D38" s="127">
        <v>60502.047999999995</v>
      </c>
      <c r="E38" s="127">
        <v>71039.386999999988</v>
      </c>
      <c r="F38" s="127">
        <v>75841.36</v>
      </c>
      <c r="G38" s="127">
        <v>86420.928999999989</v>
      </c>
      <c r="H38" s="127">
        <v>102928.16900000001</v>
      </c>
      <c r="I38" s="127">
        <v>2465.77</v>
      </c>
      <c r="J38" s="127">
        <v>4437.68</v>
      </c>
      <c r="K38" s="127">
        <v>5182.7650000000003</v>
      </c>
      <c r="L38" s="127">
        <v>5541.54</v>
      </c>
      <c r="M38" s="127">
        <v>6436.8890000000001</v>
      </c>
      <c r="N38" s="127">
        <v>7954.3580000000002</v>
      </c>
    </row>
    <row r="39" spans="1:14" x14ac:dyDescent="0.15">
      <c r="A39" s="50" t="s">
        <v>49</v>
      </c>
      <c r="B39" s="51">
        <v>26</v>
      </c>
      <c r="C39" s="127">
        <v>35551.803</v>
      </c>
      <c r="D39" s="127">
        <v>65105.896000000001</v>
      </c>
      <c r="E39" s="127">
        <v>75910.17</v>
      </c>
      <c r="F39" s="127">
        <v>80560.830999999991</v>
      </c>
      <c r="G39" s="127">
        <v>92639.712000000014</v>
      </c>
      <c r="H39" s="127">
        <v>112120.4</v>
      </c>
      <c r="I39" s="127">
        <v>2669.0340000000001</v>
      </c>
      <c r="J39" s="127">
        <v>4803.4960000000001</v>
      </c>
      <c r="K39" s="127">
        <v>5610.0020000000004</v>
      </c>
      <c r="L39" s="127">
        <v>5998.3519999999999</v>
      </c>
      <c r="M39" s="127">
        <v>6967.509</v>
      </c>
      <c r="N39" s="127">
        <v>8610.07</v>
      </c>
    </row>
    <row r="40" spans="1:14" x14ac:dyDescent="0.15">
      <c r="A40" s="50" t="s">
        <v>50</v>
      </c>
      <c r="B40" s="51">
        <v>27</v>
      </c>
      <c r="C40" s="127">
        <v>33346.557999999997</v>
      </c>
      <c r="D40" s="127">
        <v>60960.947</v>
      </c>
      <c r="E40" s="127">
        <v>71138.043000000005</v>
      </c>
      <c r="F40" s="127">
        <v>75561.612999999998</v>
      </c>
      <c r="G40" s="127">
        <v>86818.37000000001</v>
      </c>
      <c r="H40" s="127">
        <v>104930.91</v>
      </c>
      <c r="I40" s="127">
        <v>2519.2139999999999</v>
      </c>
      <c r="J40" s="127">
        <v>4533.8639999999996</v>
      </c>
      <c r="K40" s="127">
        <v>5295.098</v>
      </c>
      <c r="L40" s="127">
        <v>5661.6490000000003</v>
      </c>
      <c r="M40" s="127">
        <v>6576.4049999999997</v>
      </c>
      <c r="N40" s="127">
        <v>8126.7640000000001</v>
      </c>
    </row>
    <row r="41" spans="1:14" x14ac:dyDescent="0.15">
      <c r="A41" s="50" t="s">
        <v>51</v>
      </c>
      <c r="B41" s="51">
        <v>28</v>
      </c>
      <c r="C41" s="127">
        <v>31953.319</v>
      </c>
      <c r="D41" s="127">
        <v>57828.055000000008</v>
      </c>
      <c r="E41" s="127">
        <v>67918.808999999994</v>
      </c>
      <c r="F41" s="127">
        <v>72519.438999999998</v>
      </c>
      <c r="G41" s="127">
        <v>82587.295000000013</v>
      </c>
      <c r="H41" s="127">
        <v>98253.106999999989</v>
      </c>
      <c r="I41" s="127">
        <v>2339.8359999999998</v>
      </c>
      <c r="J41" s="127">
        <v>4211.0360000000001</v>
      </c>
      <c r="K41" s="127">
        <v>4918.067</v>
      </c>
      <c r="L41" s="127">
        <v>5258.5190000000002</v>
      </c>
      <c r="M41" s="127">
        <v>6108.14</v>
      </c>
      <c r="N41" s="127">
        <v>7548.1080000000002</v>
      </c>
    </row>
    <row r="42" spans="1:14" x14ac:dyDescent="0.15">
      <c r="A42" s="50" t="s">
        <v>52</v>
      </c>
      <c r="B42" s="51">
        <v>29</v>
      </c>
      <c r="C42" s="127">
        <v>32659.781999999999</v>
      </c>
      <c r="D42" s="127">
        <v>58669.737000000001</v>
      </c>
      <c r="E42" s="127">
        <v>69148.948000000004</v>
      </c>
      <c r="F42" s="127">
        <v>74100.00499999999</v>
      </c>
      <c r="G42" s="127">
        <v>84125.745999999999</v>
      </c>
      <c r="H42" s="127">
        <v>99570.108000000007</v>
      </c>
      <c r="I42" s="127">
        <v>2473.2629999999999</v>
      </c>
      <c r="J42" s="127">
        <v>4451.165</v>
      </c>
      <c r="K42" s="127">
        <v>5198.5140000000001</v>
      </c>
      <c r="L42" s="127">
        <v>5558.38</v>
      </c>
      <c r="M42" s="127">
        <v>6456.45</v>
      </c>
      <c r="N42" s="127">
        <v>7978.5309999999999</v>
      </c>
    </row>
    <row r="43" spans="1:14" x14ac:dyDescent="0.15">
      <c r="A43" s="50" t="s">
        <v>53</v>
      </c>
      <c r="B43" s="51">
        <v>30</v>
      </c>
      <c r="C43" s="127">
        <v>29622.817999999999</v>
      </c>
      <c r="D43" s="127">
        <v>53303.776000000005</v>
      </c>
      <c r="E43" s="127">
        <v>62769.756000000001</v>
      </c>
      <c r="F43" s="127">
        <v>67208.243000000002</v>
      </c>
      <c r="G43" s="127">
        <v>76371.154999999999</v>
      </c>
      <c r="H43" s="127">
        <v>90534.529999999984</v>
      </c>
      <c r="I43" s="127">
        <v>2234.2020000000002</v>
      </c>
      <c r="J43" s="127">
        <v>4020.9250000000002</v>
      </c>
      <c r="K43" s="127">
        <v>4696.0360000000001</v>
      </c>
      <c r="L43" s="127">
        <v>5021.1180000000004</v>
      </c>
      <c r="M43" s="127">
        <v>5832.3819999999996</v>
      </c>
      <c r="N43" s="127">
        <v>7207.3419999999996</v>
      </c>
    </row>
    <row r="44" spans="1:14" x14ac:dyDescent="0.15">
      <c r="A44" s="50" t="s">
        <v>54</v>
      </c>
      <c r="B44" s="51">
        <v>31</v>
      </c>
      <c r="C44" s="127">
        <v>33002.718000000001</v>
      </c>
      <c r="D44" s="127">
        <v>59775.084999999999</v>
      </c>
      <c r="E44" s="127">
        <v>70161.224000000002</v>
      </c>
      <c r="F44" s="127">
        <v>74881.291000000012</v>
      </c>
      <c r="G44" s="127">
        <v>85364.394</v>
      </c>
      <c r="H44" s="127">
        <v>101748.897</v>
      </c>
      <c r="I44" s="127">
        <v>2435.8020000000001</v>
      </c>
      <c r="J44" s="127">
        <v>4383.7449999999999</v>
      </c>
      <c r="K44" s="127">
        <v>5119.7749999999996</v>
      </c>
      <c r="L44" s="127">
        <v>5474.1890000000003</v>
      </c>
      <c r="M44" s="127">
        <v>6358.6570000000002</v>
      </c>
      <c r="N44" s="127">
        <v>7857.683</v>
      </c>
    </row>
    <row r="45" spans="1:14" x14ac:dyDescent="0.15">
      <c r="A45" s="50" t="s">
        <v>55</v>
      </c>
      <c r="B45" s="51">
        <v>32</v>
      </c>
      <c r="C45" s="127">
        <v>33539.35</v>
      </c>
      <c r="D45" s="127">
        <v>61516.842000000004</v>
      </c>
      <c r="E45" s="127">
        <v>71558.025999999983</v>
      </c>
      <c r="F45" s="127">
        <v>75862.84599999999</v>
      </c>
      <c r="G45" s="127">
        <v>87673.563999999998</v>
      </c>
      <c r="H45" s="127">
        <v>107088.87400000001</v>
      </c>
      <c r="I45" s="127">
        <v>2680.4630000000002</v>
      </c>
      <c r="J45" s="127">
        <v>4824.067</v>
      </c>
      <c r="K45" s="127">
        <v>5634.0259999999998</v>
      </c>
      <c r="L45" s="127">
        <v>6024.0389999999998</v>
      </c>
      <c r="M45" s="127">
        <v>6997.3459999999995</v>
      </c>
      <c r="N45" s="127">
        <v>8646.9410000000007</v>
      </c>
    </row>
    <row r="46" spans="1:14" x14ac:dyDescent="0.15">
      <c r="A46" s="50" t="s">
        <v>56</v>
      </c>
      <c r="B46" s="51">
        <v>33</v>
      </c>
      <c r="C46" s="127">
        <v>35168.684000000001</v>
      </c>
      <c r="D46" s="127">
        <v>65140.209000000003</v>
      </c>
      <c r="E46" s="127">
        <v>75486.831999999995</v>
      </c>
      <c r="F46" s="127">
        <v>79653.282000000007</v>
      </c>
      <c r="G46" s="127">
        <v>92242.239000000001</v>
      </c>
      <c r="H46" s="127">
        <v>112965.91100000001</v>
      </c>
      <c r="I46" s="127">
        <v>2600.848</v>
      </c>
      <c r="J46" s="127">
        <v>4680.7820000000002</v>
      </c>
      <c r="K46" s="127">
        <v>5466.683</v>
      </c>
      <c r="L46" s="127">
        <v>5845.1130000000003</v>
      </c>
      <c r="M46" s="127">
        <v>6789.51</v>
      </c>
      <c r="N46" s="127">
        <v>8390.1080000000002</v>
      </c>
    </row>
    <row r="47" spans="1:14" x14ac:dyDescent="0.15">
      <c r="A47" s="50" t="s">
        <v>57</v>
      </c>
      <c r="B47" s="51">
        <v>34</v>
      </c>
      <c r="C47" s="127">
        <v>38088.661</v>
      </c>
      <c r="D47" s="127">
        <v>70224.582000000009</v>
      </c>
      <c r="E47" s="127">
        <v>81510.785999999993</v>
      </c>
      <c r="F47" s="127">
        <v>86197.504000000015</v>
      </c>
      <c r="G47" s="127">
        <v>99766.338000000003</v>
      </c>
      <c r="H47" s="127">
        <v>122124.005</v>
      </c>
      <c r="I47" s="127">
        <v>2943.6120000000001</v>
      </c>
      <c r="J47" s="127">
        <v>5297.6580000000004</v>
      </c>
      <c r="K47" s="127">
        <v>6187.1329999999998</v>
      </c>
      <c r="L47" s="127">
        <v>6615.4350000000004</v>
      </c>
      <c r="M47" s="127">
        <v>7684.2939999999999</v>
      </c>
      <c r="N47" s="127">
        <v>9495.8340000000007</v>
      </c>
    </row>
    <row r="48" spans="1:14" x14ac:dyDescent="0.15">
      <c r="A48" s="50" t="s">
        <v>58</v>
      </c>
      <c r="B48" s="51">
        <v>35</v>
      </c>
      <c r="C48" s="127">
        <v>35621.29</v>
      </c>
      <c r="D48" s="127">
        <v>65309.850999999995</v>
      </c>
      <c r="E48" s="127">
        <v>76054.99500000001</v>
      </c>
      <c r="F48" s="127">
        <v>80658.734000000011</v>
      </c>
      <c r="G48" s="127">
        <v>92966.741000000009</v>
      </c>
      <c r="H48" s="127">
        <v>112991.37699999999</v>
      </c>
      <c r="I48" s="127">
        <v>2740.3</v>
      </c>
      <c r="J48" s="127">
        <v>4931.7550000000001</v>
      </c>
      <c r="K48" s="127">
        <v>5759.7950000000001</v>
      </c>
      <c r="L48" s="127">
        <v>6158.5150000000003</v>
      </c>
      <c r="M48" s="127">
        <v>7153.549</v>
      </c>
      <c r="N48" s="127">
        <v>8839.9670000000006</v>
      </c>
    </row>
    <row r="49" spans="1:14" x14ac:dyDescent="0.15">
      <c r="A49" s="50" t="s">
        <v>59</v>
      </c>
      <c r="B49" s="51">
        <v>36</v>
      </c>
      <c r="C49" s="127">
        <v>35793.853999999999</v>
      </c>
      <c r="D49" s="127">
        <v>65173.898999999998</v>
      </c>
      <c r="E49" s="127">
        <v>76229.070000000007</v>
      </c>
      <c r="F49" s="127">
        <v>81133.663</v>
      </c>
      <c r="G49" s="127">
        <v>92957.834999999992</v>
      </c>
      <c r="H49" s="127">
        <v>111803.63599999998</v>
      </c>
      <c r="I49" s="127">
        <v>2702.087</v>
      </c>
      <c r="J49" s="127">
        <v>4862.982</v>
      </c>
      <c r="K49" s="127">
        <v>5679.4750000000004</v>
      </c>
      <c r="L49" s="127">
        <v>6072.6350000000002</v>
      </c>
      <c r="M49" s="127">
        <v>7053.7939999999999</v>
      </c>
      <c r="N49" s="127">
        <v>8716.6959999999999</v>
      </c>
    </row>
    <row r="50" spans="1:14" x14ac:dyDescent="0.15">
      <c r="A50" s="50" t="s">
        <v>60</v>
      </c>
      <c r="B50" s="51">
        <v>37</v>
      </c>
      <c r="C50" s="127">
        <v>35172.391000000003</v>
      </c>
      <c r="D50" s="127">
        <v>64821.420999999995</v>
      </c>
      <c r="E50" s="127">
        <v>75311.763999999996</v>
      </c>
      <c r="F50" s="127">
        <v>79668.695000000007</v>
      </c>
      <c r="G50" s="127">
        <v>92001.737000000008</v>
      </c>
      <c r="H50" s="127">
        <v>112151.18600000002</v>
      </c>
      <c r="I50" s="127">
        <v>2631.7429999999999</v>
      </c>
      <c r="J50" s="127">
        <v>4736.3829999999998</v>
      </c>
      <c r="K50" s="127">
        <v>5531.62</v>
      </c>
      <c r="L50" s="127">
        <v>5914.5450000000001</v>
      </c>
      <c r="M50" s="127">
        <v>6870.16</v>
      </c>
      <c r="N50" s="127">
        <v>8489.7720000000008</v>
      </c>
    </row>
    <row r="51" spans="1:14" x14ac:dyDescent="0.15">
      <c r="A51" s="50" t="s">
        <v>61</v>
      </c>
      <c r="B51" s="51">
        <v>38</v>
      </c>
      <c r="C51" s="127">
        <v>37255.398000000001</v>
      </c>
      <c r="D51" s="127">
        <v>68320.679999999993</v>
      </c>
      <c r="E51" s="127">
        <v>79532.683000000005</v>
      </c>
      <c r="F51" s="127">
        <v>84334.247000000003</v>
      </c>
      <c r="G51" s="127">
        <v>97279.454000000012</v>
      </c>
      <c r="H51" s="127">
        <v>118404.345</v>
      </c>
      <c r="I51" s="127">
        <v>2895.3710000000001</v>
      </c>
      <c r="J51" s="127">
        <v>5210.8389999999999</v>
      </c>
      <c r="K51" s="127">
        <v>6085.7370000000001</v>
      </c>
      <c r="L51" s="127">
        <v>6507.02</v>
      </c>
      <c r="M51" s="127">
        <v>7558.3630000000003</v>
      </c>
      <c r="N51" s="127">
        <v>9340.2150000000001</v>
      </c>
    </row>
    <row r="52" spans="1:14" x14ac:dyDescent="0.15">
      <c r="A52" s="50" t="s">
        <v>62</v>
      </c>
      <c r="B52" s="51">
        <v>39</v>
      </c>
      <c r="C52" s="127">
        <v>34390.576000000001</v>
      </c>
      <c r="D52" s="127">
        <v>62675.118000000002</v>
      </c>
      <c r="E52" s="127">
        <v>73216.521999999997</v>
      </c>
      <c r="F52" s="127">
        <v>77882.481</v>
      </c>
      <c r="G52" s="127">
        <v>89460.481</v>
      </c>
      <c r="H52" s="127">
        <v>108108.6</v>
      </c>
      <c r="I52" s="127">
        <v>2678.2</v>
      </c>
      <c r="J52" s="127">
        <v>4819.9939999999997</v>
      </c>
      <c r="K52" s="127">
        <v>5629.2690000000002</v>
      </c>
      <c r="L52" s="127">
        <v>6018.9530000000004</v>
      </c>
      <c r="M52" s="127">
        <v>6991.4380000000001</v>
      </c>
      <c r="N52" s="127">
        <v>8639.64</v>
      </c>
    </row>
    <row r="53" spans="1:14" x14ac:dyDescent="0.15">
      <c r="A53" s="50" t="s">
        <v>63</v>
      </c>
      <c r="B53" s="51">
        <v>40</v>
      </c>
      <c r="C53" s="127">
        <v>34358.140999999996</v>
      </c>
      <c r="D53" s="127">
        <v>62805.036999999997</v>
      </c>
      <c r="E53" s="127">
        <v>73284.800999999992</v>
      </c>
      <c r="F53" s="127">
        <v>77843.543000000005</v>
      </c>
      <c r="G53" s="127">
        <v>89463.532000000007</v>
      </c>
      <c r="H53" s="127">
        <v>108182.26500000001</v>
      </c>
      <c r="I53" s="127">
        <v>2609.1709999999998</v>
      </c>
      <c r="J53" s="127">
        <v>4695.7610000000004</v>
      </c>
      <c r="K53" s="127">
        <v>5484.1779999999999</v>
      </c>
      <c r="L53" s="127">
        <v>5863.8180000000002</v>
      </c>
      <c r="M53" s="127">
        <v>6811.2380000000003</v>
      </c>
      <c r="N53" s="127">
        <v>8416.9590000000007</v>
      </c>
    </row>
    <row r="54" spans="1:14" x14ac:dyDescent="0.15">
      <c r="A54" s="50" t="s">
        <v>64</v>
      </c>
      <c r="B54" s="51">
        <v>41</v>
      </c>
      <c r="C54" s="127">
        <v>34013.857000000004</v>
      </c>
      <c r="D54" s="127">
        <v>61666.661</v>
      </c>
      <c r="E54" s="127">
        <v>72329.428</v>
      </c>
      <c r="F54" s="127">
        <v>77155.311000000002</v>
      </c>
      <c r="G54" s="127">
        <v>88054.629000000001</v>
      </c>
      <c r="H54" s="127">
        <v>105168.992</v>
      </c>
      <c r="I54" s="127">
        <v>2528.8130000000001</v>
      </c>
      <c r="J54" s="127">
        <v>4551.1390000000001</v>
      </c>
      <c r="K54" s="127">
        <v>5315.2740000000003</v>
      </c>
      <c r="L54" s="127">
        <v>5683.2219999999998</v>
      </c>
      <c r="M54" s="127">
        <v>6601.4629999999997</v>
      </c>
      <c r="N54" s="127">
        <v>8157.73</v>
      </c>
    </row>
    <row r="55" spans="1:14" x14ac:dyDescent="0.15">
      <c r="A55" s="50" t="s">
        <v>65</v>
      </c>
      <c r="B55" s="51">
        <v>42</v>
      </c>
      <c r="C55" s="127">
        <v>30267.618000000002</v>
      </c>
      <c r="D55" s="127">
        <v>55389.170000000006</v>
      </c>
      <c r="E55" s="127">
        <v>64705.62</v>
      </c>
      <c r="F55" s="127">
        <v>68712.575000000012</v>
      </c>
      <c r="G55" s="127">
        <v>78652.238999999987</v>
      </c>
      <c r="H55" s="127">
        <v>94369.107999999993</v>
      </c>
      <c r="I55" s="127">
        <v>2118.1869999999999</v>
      </c>
      <c r="J55" s="127">
        <v>3812.13</v>
      </c>
      <c r="K55" s="127">
        <v>4452.1859999999997</v>
      </c>
      <c r="L55" s="127">
        <v>4760.3869999999997</v>
      </c>
      <c r="M55" s="127">
        <v>5529.5249999999996</v>
      </c>
      <c r="N55" s="127">
        <v>6833.0860000000002</v>
      </c>
    </row>
    <row r="56" spans="1:14" x14ac:dyDescent="0.15">
      <c r="A56" s="50" t="s">
        <v>66</v>
      </c>
      <c r="B56" s="51">
        <v>43</v>
      </c>
      <c r="C56" s="127">
        <v>30669.917999999998</v>
      </c>
      <c r="D56" s="127">
        <v>55549.228999999999</v>
      </c>
      <c r="E56" s="127">
        <v>65236.519</v>
      </c>
      <c r="F56" s="127">
        <v>69631.805000000008</v>
      </c>
      <c r="G56" s="127">
        <v>79264.722000000009</v>
      </c>
      <c r="H56" s="127">
        <v>94212.236999999994</v>
      </c>
      <c r="I56" s="127">
        <v>2208.7649999999999</v>
      </c>
      <c r="J56" s="127">
        <v>3975.1439999999998</v>
      </c>
      <c r="K56" s="127">
        <v>4642.57</v>
      </c>
      <c r="L56" s="127">
        <v>4963.95</v>
      </c>
      <c r="M56" s="127">
        <v>5765.9780000000001</v>
      </c>
      <c r="N56" s="127">
        <v>7125.2830000000004</v>
      </c>
    </row>
    <row r="57" spans="1:14" x14ac:dyDescent="0.15">
      <c r="A57" s="50" t="s">
        <v>67</v>
      </c>
      <c r="B57" s="51">
        <v>44</v>
      </c>
      <c r="C57" s="127">
        <v>33942.714999999997</v>
      </c>
      <c r="D57" s="127">
        <v>62162.509999999995</v>
      </c>
      <c r="E57" s="127">
        <v>72549.881000000008</v>
      </c>
      <c r="F57" s="127">
        <v>77005.881999999998</v>
      </c>
      <c r="G57" s="127">
        <v>88312.258999999991</v>
      </c>
      <c r="H57" s="127">
        <v>106333.78699999998</v>
      </c>
      <c r="I57" s="127">
        <v>2432.5160000000001</v>
      </c>
      <c r="J57" s="127">
        <v>4377.8320000000003</v>
      </c>
      <c r="K57" s="127">
        <v>5112.8689999999997</v>
      </c>
      <c r="L57" s="127">
        <v>5466.8050000000003</v>
      </c>
      <c r="M57" s="127">
        <v>6350.08</v>
      </c>
      <c r="N57" s="127">
        <v>7847.0839999999998</v>
      </c>
    </row>
    <row r="58" spans="1:14" x14ac:dyDescent="0.15">
      <c r="A58" s="50" t="s">
        <v>68</v>
      </c>
      <c r="B58" s="51">
        <v>45</v>
      </c>
      <c r="C58" s="127">
        <v>30467.851999999999</v>
      </c>
      <c r="D58" s="127">
        <v>55336.99</v>
      </c>
      <c r="E58" s="127">
        <v>64912.925999999999</v>
      </c>
      <c r="F58" s="127">
        <v>69194.238999999987</v>
      </c>
      <c r="G58" s="127">
        <v>78823.715000000011</v>
      </c>
      <c r="H58" s="127">
        <v>93788.15400000001</v>
      </c>
      <c r="I58" s="127">
        <v>2148.6970000000001</v>
      </c>
      <c r="J58" s="127">
        <v>3867.04</v>
      </c>
      <c r="K58" s="127">
        <v>4516.3140000000003</v>
      </c>
      <c r="L58" s="127">
        <v>4828.9549999999999</v>
      </c>
      <c r="M58" s="127">
        <v>5609.1710000000003</v>
      </c>
      <c r="N58" s="127">
        <v>6931.509</v>
      </c>
    </row>
    <row r="59" spans="1:14" x14ac:dyDescent="0.15">
      <c r="A59" s="50" t="s">
        <v>69</v>
      </c>
      <c r="B59" s="51">
        <v>46</v>
      </c>
      <c r="C59" s="127">
        <v>31934.659000000003</v>
      </c>
      <c r="D59" s="127">
        <v>58218.133000000002</v>
      </c>
      <c r="E59" s="127">
        <v>68081.671000000002</v>
      </c>
      <c r="F59" s="127">
        <v>72423.53899999999</v>
      </c>
      <c r="G59" s="127">
        <v>82931.546999999991</v>
      </c>
      <c r="H59" s="127">
        <v>99622.402000000002</v>
      </c>
      <c r="I59" s="127">
        <v>2354.8180000000002</v>
      </c>
      <c r="J59" s="127">
        <v>4237.9989999999998</v>
      </c>
      <c r="K59" s="127">
        <v>4949.558</v>
      </c>
      <c r="L59" s="127">
        <v>5292.1890000000003</v>
      </c>
      <c r="M59" s="127">
        <v>6147.25</v>
      </c>
      <c r="N59" s="127">
        <v>7596.4390000000003</v>
      </c>
    </row>
    <row r="60" spans="1:14" x14ac:dyDescent="0.15">
      <c r="A60" s="50" t="s">
        <v>70</v>
      </c>
      <c r="B60" s="51">
        <v>47</v>
      </c>
      <c r="C60" s="127">
        <v>30430.047999999999</v>
      </c>
      <c r="D60" s="127">
        <v>55532.19</v>
      </c>
      <c r="E60" s="127">
        <v>64894.660999999993</v>
      </c>
      <c r="F60" s="127">
        <v>68995.972999999998</v>
      </c>
      <c r="G60" s="127">
        <v>79089.120999999999</v>
      </c>
      <c r="H60" s="127">
        <v>95184.407999999996</v>
      </c>
      <c r="I60" s="127">
        <v>2256.2930000000001</v>
      </c>
      <c r="J60" s="127">
        <v>4060.681</v>
      </c>
      <c r="K60" s="127">
        <v>4742.4679999999998</v>
      </c>
      <c r="L60" s="127">
        <v>5070.7640000000001</v>
      </c>
      <c r="M60" s="127">
        <v>5890.05</v>
      </c>
      <c r="N60" s="127">
        <v>7278.6040000000003</v>
      </c>
    </row>
    <row r="61" spans="1:14" x14ac:dyDescent="0.15">
      <c r="A61" s="50" t="s">
        <v>71</v>
      </c>
      <c r="B61" s="51">
        <v>48</v>
      </c>
      <c r="C61" s="127">
        <v>27503.754999999997</v>
      </c>
      <c r="D61" s="127">
        <v>50093.133000000002</v>
      </c>
      <c r="E61" s="127">
        <v>58576.201000000001</v>
      </c>
      <c r="F61" s="127">
        <v>62335.346999999994</v>
      </c>
      <c r="G61" s="127">
        <v>71449.205000000002</v>
      </c>
      <c r="H61" s="127">
        <v>85998.853999999992</v>
      </c>
      <c r="I61" s="127">
        <v>2083.6489999999999</v>
      </c>
      <c r="J61" s="127">
        <v>3749.971</v>
      </c>
      <c r="K61" s="127">
        <v>4379.59</v>
      </c>
      <c r="L61" s="127">
        <v>4682.7650000000003</v>
      </c>
      <c r="M61" s="127">
        <v>5439.3620000000001</v>
      </c>
      <c r="N61" s="127">
        <v>6721.6679999999997</v>
      </c>
    </row>
    <row r="62" spans="1:14" x14ac:dyDescent="0.15">
      <c r="A62" s="50" t="s">
        <v>72</v>
      </c>
      <c r="B62" s="51">
        <v>49</v>
      </c>
      <c r="C62" s="127">
        <v>29617.946</v>
      </c>
      <c r="D62" s="127">
        <v>53609.873999999996</v>
      </c>
      <c r="E62" s="127">
        <v>62967.327000000005</v>
      </c>
      <c r="F62" s="127">
        <v>67228.755999999994</v>
      </c>
      <c r="G62" s="127">
        <v>76542.957000000009</v>
      </c>
      <c r="H62" s="127">
        <v>91016.267999999996</v>
      </c>
      <c r="I62" s="127">
        <v>2155.723</v>
      </c>
      <c r="J62" s="127">
        <v>3879.6840000000002</v>
      </c>
      <c r="K62" s="127">
        <v>4531.0810000000001</v>
      </c>
      <c r="L62" s="127">
        <v>4844.7439999999997</v>
      </c>
      <c r="M62" s="127">
        <v>5627.5119999999997</v>
      </c>
      <c r="N62" s="127">
        <v>6954.174</v>
      </c>
    </row>
    <row r="63" spans="1:14" x14ac:dyDescent="0.15">
      <c r="A63" s="52" t="s">
        <v>73</v>
      </c>
      <c r="B63" s="53">
        <v>50</v>
      </c>
      <c r="C63" s="127">
        <v>30555.634000000002</v>
      </c>
      <c r="D63" s="127">
        <v>55315.24</v>
      </c>
      <c r="E63" s="127">
        <v>64818.554999999993</v>
      </c>
      <c r="F63" s="127">
        <v>69174.707999999999</v>
      </c>
      <c r="G63" s="127">
        <v>79246.266000000003</v>
      </c>
      <c r="H63" s="127">
        <v>95356.637999999992</v>
      </c>
      <c r="I63" s="127">
        <v>2453.663</v>
      </c>
      <c r="J63" s="127">
        <v>4415.8900000000003</v>
      </c>
      <c r="K63" s="127">
        <v>5157.317</v>
      </c>
      <c r="L63" s="127">
        <v>5514.3310000000001</v>
      </c>
      <c r="M63" s="127">
        <v>6405.2839999999997</v>
      </c>
      <c r="N63" s="127">
        <v>7915.3019999999997</v>
      </c>
    </row>
  </sheetData>
  <mergeCells count="9">
    <mergeCell ref="I11:N11"/>
    <mergeCell ref="C11:H11"/>
    <mergeCell ref="A4:B4"/>
    <mergeCell ref="A2:B2"/>
    <mergeCell ref="A7:C7"/>
    <mergeCell ref="A6:C6"/>
    <mergeCell ref="D7:E7"/>
    <mergeCell ref="D6:E6"/>
    <mergeCell ref="A3:B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26"/>
  <sheetViews>
    <sheetView showGridLines="0" workbookViewId="0">
      <selection activeCell="G18" sqref="G18"/>
    </sheetView>
  </sheetViews>
  <sheetFormatPr defaultColWidth="13" defaultRowHeight="16.5" customHeight="1" x14ac:dyDescent="0.15"/>
  <cols>
    <col min="1" max="1" width="5.125" style="128" customWidth="1"/>
    <col min="2" max="2" width="10.125" style="128" customWidth="1"/>
    <col min="3" max="3" width="8.375" style="128" customWidth="1"/>
    <col min="4" max="4" width="9" style="128" customWidth="1"/>
    <col min="5" max="16384" width="13" style="128"/>
  </cols>
  <sheetData>
    <row r="2" spans="1:4" ht="16.5" customHeight="1" x14ac:dyDescent="0.15">
      <c r="A2" s="132" t="s">
        <v>125</v>
      </c>
    </row>
    <row r="4" spans="1:4" ht="16.5" customHeight="1" x14ac:dyDescent="0.15">
      <c r="A4" s="128" t="s">
        <v>126</v>
      </c>
    </row>
    <row r="5" spans="1:4" ht="16.5" customHeight="1" x14ac:dyDescent="0.15">
      <c r="A5" s="129" t="s">
        <v>127</v>
      </c>
    </row>
    <row r="7" spans="1:4" ht="16.5" customHeight="1" x14ac:dyDescent="0.15">
      <c r="A7" s="128" t="s">
        <v>128</v>
      </c>
    </row>
    <row r="8" spans="1:4" ht="16.5" customHeight="1" x14ac:dyDescent="0.15">
      <c r="A8" s="128" t="s">
        <v>129</v>
      </c>
    </row>
    <row r="9" spans="1:4" s="130" customFormat="1" ht="16.5" customHeight="1" x14ac:dyDescent="0.15">
      <c r="A9" s="130" t="s">
        <v>130</v>
      </c>
    </row>
    <row r="10" spans="1:4" s="130" customFormat="1" ht="16.5" customHeight="1" x14ac:dyDescent="0.15">
      <c r="A10" s="130" t="s">
        <v>131</v>
      </c>
    </row>
    <row r="11" spans="1:4" s="130" customFormat="1" ht="16.5" customHeight="1" x14ac:dyDescent="0.15">
      <c r="A11" s="130" t="s">
        <v>146</v>
      </c>
    </row>
    <row r="12" spans="1:4" ht="16.5" customHeight="1" x14ac:dyDescent="0.15">
      <c r="A12" s="130" t="s">
        <v>132</v>
      </c>
    </row>
    <row r="13" spans="1:4" s="130" customFormat="1" ht="16.5" customHeight="1" x14ac:dyDescent="0.15">
      <c r="A13" s="131"/>
      <c r="B13" s="130" t="s">
        <v>133</v>
      </c>
      <c r="C13" s="130">
        <v>9.76</v>
      </c>
      <c r="D13" s="130" t="s">
        <v>134</v>
      </c>
    </row>
    <row r="14" spans="1:4" s="130" customFormat="1" ht="16.5" customHeight="1" x14ac:dyDescent="0.15">
      <c r="A14" s="131"/>
      <c r="B14" s="130" t="s">
        <v>135</v>
      </c>
      <c r="C14" s="130">
        <v>46.045999999999999</v>
      </c>
      <c r="D14" s="130" t="s">
        <v>136</v>
      </c>
    </row>
    <row r="15" spans="1:4" s="130" customFormat="1" ht="16.5" customHeight="1" x14ac:dyDescent="0.15">
      <c r="A15" s="131"/>
      <c r="B15" s="130" t="s">
        <v>137</v>
      </c>
      <c r="C15" s="130">
        <v>100.47</v>
      </c>
      <c r="D15" s="130" t="s">
        <v>136</v>
      </c>
    </row>
    <row r="16" spans="1:4" s="130" customFormat="1" ht="16.5" customHeight="1" x14ac:dyDescent="0.15">
      <c r="A16" s="131"/>
      <c r="B16" s="130" t="s">
        <v>138</v>
      </c>
      <c r="C16" s="130">
        <v>36.700000000000003</v>
      </c>
      <c r="D16" s="130" t="s">
        <v>139</v>
      </c>
    </row>
    <row r="17" spans="1:4" s="130" customFormat="1" ht="16.5" customHeight="1" x14ac:dyDescent="0.15">
      <c r="A17" s="131"/>
      <c r="B17" s="130" t="s">
        <v>140</v>
      </c>
      <c r="C17" s="130">
        <v>24.28</v>
      </c>
      <c r="D17" s="130" t="s">
        <v>139</v>
      </c>
    </row>
    <row r="18" spans="1:4" s="130" customFormat="1" ht="16.5" customHeight="1" x14ac:dyDescent="0.15">
      <c r="A18" s="131"/>
      <c r="B18" s="130" t="s">
        <v>141</v>
      </c>
      <c r="C18" s="130">
        <v>34.6</v>
      </c>
      <c r="D18" s="130" t="s">
        <v>142</v>
      </c>
    </row>
    <row r="19" spans="1:4" s="130" customFormat="1" ht="16.5" customHeight="1" x14ac:dyDescent="0.15"/>
    <row r="20" spans="1:4" ht="16.5" customHeight="1" x14ac:dyDescent="0.15">
      <c r="A20" s="129" t="s">
        <v>143</v>
      </c>
    </row>
    <row r="22" spans="1:4" ht="16.5" customHeight="1" x14ac:dyDescent="0.15">
      <c r="A22" s="128" t="s">
        <v>161</v>
      </c>
    </row>
    <row r="23" spans="1:4" ht="16.5" customHeight="1" x14ac:dyDescent="0.15">
      <c r="A23" s="128" t="s">
        <v>162</v>
      </c>
    </row>
    <row r="24" spans="1:4" ht="16.5" customHeight="1" x14ac:dyDescent="0.15">
      <c r="A24" s="128" t="s">
        <v>163</v>
      </c>
    </row>
    <row r="25" spans="1:4" ht="16.5" customHeight="1" x14ac:dyDescent="0.15">
      <c r="A25" s="128" t="s">
        <v>144</v>
      </c>
    </row>
    <row r="26" spans="1:4" ht="16.5" customHeight="1" x14ac:dyDescent="0.15">
      <c r="A26" s="128" t="s">
        <v>145</v>
      </c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19"/>
  <sheetViews>
    <sheetView showGridLines="0" workbookViewId="0">
      <selection activeCell="C18" sqref="C18"/>
    </sheetView>
  </sheetViews>
  <sheetFormatPr defaultRowHeight="16.5" customHeight="1" x14ac:dyDescent="0.15"/>
  <cols>
    <col min="1" max="1" width="15.75" style="133" customWidth="1"/>
    <col min="2" max="2" width="13.875" style="136" customWidth="1"/>
    <col min="3" max="3" width="90.625" style="128" customWidth="1"/>
    <col min="4" max="16384" width="9" style="128"/>
  </cols>
  <sheetData>
    <row r="2" spans="1:3" ht="16.5" customHeight="1" x14ac:dyDescent="0.15">
      <c r="A2" s="134" t="s">
        <v>160</v>
      </c>
      <c r="B2" s="137"/>
    </row>
    <row r="3" spans="1:3" ht="16.5" customHeight="1" x14ac:dyDescent="0.15">
      <c r="A3" s="134"/>
      <c r="B3" s="137"/>
    </row>
    <row r="4" spans="1:3" ht="16.5" customHeight="1" x14ac:dyDescent="0.15">
      <c r="A4" s="133" t="s">
        <v>149</v>
      </c>
      <c r="B4" s="135" t="s">
        <v>150</v>
      </c>
    </row>
    <row r="6" spans="1:3" ht="16.5" customHeight="1" x14ac:dyDescent="0.15">
      <c r="A6" s="138" t="s">
        <v>151</v>
      </c>
      <c r="B6" s="136">
        <v>40966</v>
      </c>
      <c r="C6" s="139" t="s">
        <v>152</v>
      </c>
    </row>
    <row r="7" spans="1:3" ht="16.5" customHeight="1" x14ac:dyDescent="0.15">
      <c r="A7" s="138" t="s">
        <v>153</v>
      </c>
      <c r="B7" s="136">
        <v>41117</v>
      </c>
      <c r="C7" s="128" t="s">
        <v>155</v>
      </c>
    </row>
    <row r="8" spans="1:3" ht="16.5" customHeight="1" x14ac:dyDescent="0.15">
      <c r="A8" s="138"/>
      <c r="C8" s="128" t="s">
        <v>154</v>
      </c>
    </row>
    <row r="9" spans="1:3" ht="16.5" customHeight="1" x14ac:dyDescent="0.15">
      <c r="A9" s="138"/>
      <c r="C9" s="139" t="s">
        <v>156</v>
      </c>
    </row>
    <row r="10" spans="1:3" ht="16.5" customHeight="1" x14ac:dyDescent="0.15">
      <c r="A10" s="138">
        <v>2.1</v>
      </c>
      <c r="B10" s="136">
        <v>41124</v>
      </c>
      <c r="C10" s="128" t="s">
        <v>148</v>
      </c>
    </row>
    <row r="11" spans="1:3" ht="16.5" customHeight="1" x14ac:dyDescent="0.15">
      <c r="A11" s="138">
        <v>2.2000000000000002</v>
      </c>
      <c r="B11" s="136">
        <v>41201</v>
      </c>
      <c r="C11" s="128" t="s">
        <v>147</v>
      </c>
    </row>
    <row r="12" spans="1:3" ht="16.5" customHeight="1" x14ac:dyDescent="0.15">
      <c r="A12" s="138"/>
      <c r="C12" s="128" t="s">
        <v>124</v>
      </c>
    </row>
    <row r="13" spans="1:3" ht="16.5" customHeight="1" x14ac:dyDescent="0.15">
      <c r="A13" s="138"/>
      <c r="C13" s="128" t="s">
        <v>157</v>
      </c>
    </row>
    <row r="14" spans="1:3" ht="16.5" customHeight="1" x14ac:dyDescent="0.15">
      <c r="A14" s="138"/>
      <c r="C14" s="128" t="s">
        <v>159</v>
      </c>
    </row>
    <row r="15" spans="1:3" ht="16.5" customHeight="1" x14ac:dyDescent="0.15">
      <c r="A15" s="138"/>
    </row>
    <row r="16" spans="1:3" ht="16.5" customHeight="1" x14ac:dyDescent="0.15">
      <c r="A16" s="138"/>
    </row>
    <row r="17" spans="1:1" ht="16.5" customHeight="1" x14ac:dyDescent="0.15">
      <c r="A17" s="138"/>
    </row>
    <row r="18" spans="1:1" ht="16.5" customHeight="1" x14ac:dyDescent="0.15">
      <c r="A18" s="138"/>
    </row>
    <row r="19" spans="1:1" ht="16.5" customHeight="1" x14ac:dyDescent="0.15">
      <c r="A19" s="138"/>
    </row>
  </sheetData>
  <phoneticPr fontId="1"/>
  <pageMargins left="0.7" right="0.7" top="0.75" bottom="0.75" header="0.3" footer="0.3"/>
  <ignoredErrors>
    <ignoredError sqref="A6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診断シートexcel用記入用紙</vt:lpstr>
      <vt:lpstr>計算用</vt:lpstr>
      <vt:lpstr>算出根拠</vt:lpstr>
      <vt:lpstr>バージョン情報</vt:lpstr>
      <vt:lpstr>診断シートexcel用記入用紙!Print_Area</vt:lpstr>
      <vt:lpstr>居住地域</vt:lpstr>
      <vt:lpstr>世帯人数合計</vt:lpstr>
      <vt:lpstr>地域一覧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hatu</dc:creator>
  <cp:lastModifiedBy>Forward to 1985 energy life事務局</cp:lastModifiedBy>
  <cp:lastPrinted>2012-08-03T02:35:02Z</cp:lastPrinted>
  <dcterms:created xsi:type="dcterms:W3CDTF">2012-01-21T02:28:30Z</dcterms:created>
  <dcterms:modified xsi:type="dcterms:W3CDTF">2016-05-15T12:10:30Z</dcterms:modified>
</cp:coreProperties>
</file>